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0"/>
  </bookViews>
  <sheets>
    <sheet name="OPĆI DIO" sheetId="1" r:id="rId1"/>
    <sheet name="PLAN PRIHODA " sheetId="2" r:id="rId2"/>
    <sheet name="PLAN RASHODA I IZDATAKA" sheetId="3" r:id="rId3"/>
  </sheets>
  <definedNames>
    <definedName name="_xlnm.Print_Titles" localSheetId="1">'PLAN PRIHODA 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 '!$A$1:$I$19</definedName>
    <definedName name="_xlnm.Print_Area" localSheetId="2">'PLAN RASHODA I IZDATAKA'!$A$1:$S$69</definedName>
  </definedNames>
  <calcPr fullCalcOnLoad="1"/>
</workbook>
</file>

<file path=xl/sharedStrings.xml><?xml version="1.0" encoding="utf-8"?>
<sst xmlns="http://schemas.openxmlformats.org/spreadsheetml/2006/main" count="275" uniqueCount="94">
  <si>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</si>
  <si>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</si>
  <si>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</si>
  <si>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</si>
  <si>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</si>
  <si>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</si>
  <si>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</si>
  <si>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</si>
  <si>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</si>
  <si>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</si>
  <si>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</si>
  <si>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</si>
  <si>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</si>
  <si>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</si>
  <si>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</si>
  <si>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</si>
  <si>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</si>
  <si>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</si>
  <si>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</si>
  <si>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</si>
  <si>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</si>
  <si>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</si>
  <si>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</si>
  <si>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</si>
  <si>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</si>
  <si>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</si>
  <si>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</si>
  <si>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</si>
  <si>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</si>
  <si>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</si>
  <si>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</si>
  <si>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</si>
  <si>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Program</t>
  </si>
  <si>
    <t>OŠ TONE PERUŠKA</t>
  </si>
  <si>
    <t>UKUPNO</t>
  </si>
  <si>
    <t>Pomoći  Državni proračun</t>
  </si>
  <si>
    <t>Pomoći  Županijski proračun</t>
  </si>
  <si>
    <t>Pomoći  Općine</t>
  </si>
  <si>
    <t>Pomoći  Gradovi</t>
  </si>
  <si>
    <t>decentralizacija MAT</t>
  </si>
  <si>
    <t xml:space="preserve">decentralizacija </t>
  </si>
  <si>
    <t>Opći prihodi i primici Grad Pula</t>
  </si>
  <si>
    <t>VIŠAK/MANJAK IZ PRETHODNE GODINE</t>
  </si>
  <si>
    <t>Prihodi za posebne namjene   HZZO i CK</t>
  </si>
  <si>
    <t>Prihodi za posebne namjene sufinanciranje</t>
  </si>
  <si>
    <t>Ravnatelj škole:</t>
  </si>
  <si>
    <t>Kristijan Cinkopan, prof. TZK</t>
  </si>
  <si>
    <t xml:space="preserve">                                                                                  </t>
  </si>
  <si>
    <t>Opći prihodi i primici MZO</t>
  </si>
  <si>
    <t>MZO</t>
  </si>
  <si>
    <t>Naknade građanima i kućanstvima</t>
  </si>
  <si>
    <t>Prihodi za posebne namjene   HZZ</t>
  </si>
  <si>
    <t>2023.</t>
  </si>
  <si>
    <t>Prijedlog plana 
za 2023.</t>
  </si>
  <si>
    <t>PRIJEDLOG PLANA ZA 2023.</t>
  </si>
  <si>
    <t>Višak iz 2022</t>
  </si>
  <si>
    <t xml:space="preserve">Projekt </t>
  </si>
  <si>
    <t>Tečaj konverzije kune u euro 1 euro = 7,53450</t>
  </si>
  <si>
    <t>7,53450</t>
  </si>
  <si>
    <t>A402001</t>
  </si>
  <si>
    <t>Aktivnost: Decentralizirane funkcije osnovnoškolskog obrazovanja</t>
  </si>
  <si>
    <t>A403002</t>
  </si>
  <si>
    <t>Aktivnost: Produženi boravak u osnovnim školama</t>
  </si>
  <si>
    <t>A403005</t>
  </si>
  <si>
    <t>Aktivnost: Redovni program odgoja i obrazovanja</t>
  </si>
  <si>
    <t>A407001</t>
  </si>
  <si>
    <t>Aktivnost: Pomoć socijalno ugroženoj kategoriji građana</t>
  </si>
  <si>
    <t>A402002</t>
  </si>
  <si>
    <t>Aktivnost: Administrativno, tehničko i stručno osoblje</t>
  </si>
  <si>
    <t>Aktivnost: Redovni program odgoja i obrazovanja - projekt</t>
  </si>
  <si>
    <t>T403012</t>
  </si>
  <si>
    <r>
      <t xml:space="preserve">Tekući projekt: Pomoćnici u nastavi (Zajedno do znanja 4) </t>
    </r>
    <r>
      <rPr>
        <b/>
        <sz val="8"/>
        <color indexed="10"/>
        <rFont val="Arial"/>
        <family val="2"/>
      </rPr>
      <t>do 30.06.2023</t>
    </r>
  </si>
  <si>
    <r>
      <t xml:space="preserve">Tekući projekt: Pomoćnici u nastavi (Zajedno do znanja 4)         </t>
    </r>
    <r>
      <rPr>
        <b/>
        <sz val="8"/>
        <color indexed="10"/>
        <rFont val="Arial"/>
        <family val="2"/>
      </rPr>
      <t xml:space="preserve"> od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0"/>
        <rFont val="Arial"/>
        <family val="2"/>
      </rPr>
      <t>09-11.2023</t>
    </r>
  </si>
  <si>
    <t>VIŠAK IZ PRETHODNE GODINE +5.908,86 EUR</t>
  </si>
  <si>
    <r>
      <t xml:space="preserve">PRIJEDLOG FINANCIJSKOG PLANA OŠ TONE PERUŠKA  ZA 2023. GODINU - </t>
    </r>
    <r>
      <rPr>
        <b/>
        <sz val="14"/>
        <color indexed="30"/>
        <rFont val="Arial"/>
        <family val="2"/>
      </rPr>
      <t xml:space="preserve">REBALANS  </t>
    </r>
    <r>
      <rPr>
        <b/>
        <sz val="14"/>
        <color indexed="10"/>
        <rFont val="Arial"/>
        <family val="2"/>
      </rPr>
      <t xml:space="preserve"> II</t>
    </r>
    <r>
      <rPr>
        <b/>
        <sz val="14"/>
        <color indexed="30"/>
        <rFont val="Arial"/>
        <family val="2"/>
      </rPr>
      <t xml:space="preserve">     od 01.07.2023.   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</t>
    </r>
  </si>
  <si>
    <r>
      <t xml:space="preserve">PLAN PRIHODA I PRIMITAKA    </t>
    </r>
    <r>
      <rPr>
        <b/>
        <sz val="14"/>
        <color indexed="30"/>
        <rFont val="Arial"/>
        <family val="2"/>
      </rPr>
      <t xml:space="preserve">REBALANS </t>
    </r>
    <r>
      <rPr>
        <b/>
        <sz val="14"/>
        <color indexed="10"/>
        <rFont val="Arial"/>
        <family val="2"/>
      </rPr>
      <t xml:space="preserve">II </t>
    </r>
    <r>
      <rPr>
        <b/>
        <sz val="14"/>
        <color indexed="30"/>
        <rFont val="Arial"/>
        <family val="2"/>
      </rPr>
      <t xml:space="preserve"> 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30"/>
        <rFont val="Arial"/>
        <family val="2"/>
      </rPr>
      <t>od 01.07.2023.</t>
    </r>
    <r>
      <rPr>
        <b/>
        <sz val="14"/>
        <color indexed="8"/>
        <rFont val="Arial"/>
        <family val="2"/>
      </rPr>
      <t xml:space="preserve">       </t>
    </r>
    <r>
      <rPr>
        <b/>
        <sz val="14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 Tečaj konverzije kune u euro 1 euro = 7,53450</t>
    </r>
  </si>
  <si>
    <r>
      <t xml:space="preserve">Ukupno prihodi i primici za 2023. - </t>
    </r>
    <r>
      <rPr>
        <b/>
        <sz val="8"/>
        <color indexed="30"/>
        <rFont val="Arial"/>
        <family val="2"/>
      </rPr>
      <t>REBALANS</t>
    </r>
    <r>
      <rPr>
        <b/>
        <sz val="8"/>
        <color indexed="10"/>
        <rFont val="Arial"/>
        <family val="2"/>
      </rPr>
      <t xml:space="preserve"> II</t>
    </r>
    <r>
      <rPr>
        <b/>
        <sz val="8"/>
        <color indexed="30"/>
        <rFont val="Arial"/>
        <family val="2"/>
      </rPr>
      <t xml:space="preserve"> od 01.07.2023.</t>
    </r>
  </si>
  <si>
    <r>
      <t xml:space="preserve">PLAN RASHODA I IZDATAKA    </t>
    </r>
    <r>
      <rPr>
        <b/>
        <sz val="14"/>
        <color indexed="30"/>
        <rFont val="Arial"/>
        <family val="2"/>
      </rPr>
      <t xml:space="preserve"> REBALANS  </t>
    </r>
    <r>
      <rPr>
        <b/>
        <sz val="14"/>
        <color indexed="10"/>
        <rFont val="Arial"/>
        <family val="2"/>
      </rPr>
      <t>II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30"/>
        <rFont val="Arial"/>
        <family val="2"/>
      </rPr>
      <t xml:space="preserve"> od 01.07.2023</t>
    </r>
    <r>
      <rPr>
        <b/>
        <sz val="14"/>
        <color indexed="8"/>
        <rFont val="Arial"/>
        <family val="2"/>
      </rPr>
      <t xml:space="preserve">.        </t>
    </r>
    <r>
      <rPr>
        <b/>
        <sz val="8"/>
        <rFont val="Arial"/>
        <family val="2"/>
      </rPr>
      <t>Tečaj konverzije kune u euro 1 euro = 7,53450</t>
    </r>
  </si>
  <si>
    <t>Rebalans plana 
za 2023. I.</t>
  </si>
  <si>
    <t>Rebalans plana 
za 2023.II.</t>
  </si>
  <si>
    <t>U Puli, 8.11.2023.</t>
  </si>
  <si>
    <t>66 / Kapitalne donacije od trg.društava</t>
  </si>
  <si>
    <t>63 / Prihodi državni proračun</t>
  </si>
  <si>
    <t>63/prihodi državni proračun</t>
  </si>
  <si>
    <t>67 / Pomoći pomoćnici EU</t>
  </si>
  <si>
    <t>63 / Prihodi žup.proračun</t>
  </si>
  <si>
    <t>67 / Prih.za fin. ras.poslovanja Grad Pula</t>
  </si>
  <si>
    <t>63/ Prih.za fin.ras.poslovanja soc.prog ostale općine</t>
  </si>
  <si>
    <t>67 / Kapitalne pomoći iz proračuna decentralizacija</t>
  </si>
  <si>
    <t>65 / Ostali nespo.Prihodi-sufinanciranje</t>
  </si>
  <si>
    <t>65 / Ostali nespo.Prihodi</t>
  </si>
  <si>
    <t>66 / Prihodi od pruženih usluga i donacije</t>
  </si>
  <si>
    <t>decentralizacija KNJIGE</t>
  </si>
  <si>
    <t>PROGRAM: Kapitalna ulaganja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</si>
</sst>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b/>
      <sz val="8"/>
      <color indexed="30"/>
      <name val="Arial"/>
      <family val="2"/>
    </font>
    <font>
      <sz val="8"/>
      <name val="MS Sans Serif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1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5" xfId="0" applyFont="1" applyBorder="1" applyAlignment="1" quotePrefix="1">
      <alignment horizontal="left" wrapText="1"/>
    </xf>
    <xf numFmtId="0" fontId="31" fillId="0" borderId="15" xfId="0" applyFont="1" applyBorder="1" applyAlignment="1" quotePrefix="1">
      <alignment horizontal="center" wrapText="1"/>
    </xf>
    <xf numFmtId="0" fontId="31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3" fontId="31" fillId="0" borderId="17" xfId="0" applyNumberFormat="1" applyFont="1" applyBorder="1" applyAlignment="1">
      <alignment horizontal="right"/>
    </xf>
    <xf numFmtId="0" fontId="33" fillId="0" borderId="15" xfId="0" applyNumberFormat="1" applyFont="1" applyFill="1" applyBorder="1" applyAlignment="1" applyProtection="1">
      <alignment wrapText="1"/>
      <protection/>
    </xf>
    <xf numFmtId="0" fontId="31" fillId="0" borderId="15" xfId="0" applyFont="1" applyBorder="1" applyAlignment="1" quotePrefix="1">
      <alignment horizontal="left"/>
    </xf>
    <xf numFmtId="0" fontId="31" fillId="0" borderId="15" xfId="0" applyNumberFormat="1" applyFont="1" applyFill="1" applyBorder="1" applyAlignment="1" applyProtection="1">
      <alignment wrapText="1"/>
      <protection/>
    </xf>
    <xf numFmtId="0" fontId="33" fillId="0" borderId="15" xfId="0" applyNumberFormat="1" applyFont="1" applyFill="1" applyBorder="1" applyAlignment="1" applyProtection="1">
      <alignment horizontal="center" wrapText="1"/>
      <protection/>
    </xf>
    <xf numFmtId="0" fontId="32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Border="1" applyAlignment="1">
      <alignment horizontal="left"/>
    </xf>
    <xf numFmtId="1" fontId="21" fillId="0" borderId="18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0" fontId="42" fillId="0" borderId="24" xfId="0" applyFont="1" applyBorder="1" applyAlignment="1">
      <alignment vertical="top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1" fontId="43" fillId="27" borderId="28" xfId="0" applyNumberFormat="1" applyFont="1" applyFill="1" applyBorder="1" applyAlignment="1">
      <alignment horizontal="right" vertical="top" wrapText="1"/>
    </xf>
    <xf numFmtId="1" fontId="43" fillId="27" borderId="18" xfId="0" applyNumberFormat="1" applyFont="1" applyFill="1" applyBorder="1" applyAlignment="1">
      <alignment horizontal="left" wrapText="1"/>
    </xf>
    <xf numFmtId="1" fontId="44" fillId="0" borderId="23" xfId="0" applyNumberFormat="1" applyFont="1" applyBorder="1" applyAlignment="1">
      <alignment wrapText="1"/>
    </xf>
    <xf numFmtId="3" fontId="46" fillId="0" borderId="17" xfId="0" applyNumberFormat="1" applyFont="1" applyFill="1" applyBorder="1" applyAlignment="1" applyProtection="1">
      <alignment/>
      <protection/>
    </xf>
    <xf numFmtId="3" fontId="44" fillId="0" borderId="17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5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45" fillId="0" borderId="29" xfId="0" applyNumberFormat="1" applyFont="1" applyFill="1" applyBorder="1" applyAlignment="1" applyProtection="1">
      <alignment wrapText="1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44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3" fontId="44" fillId="0" borderId="31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3" fontId="44" fillId="0" borderId="29" xfId="0" applyNumberFormat="1" applyFont="1" applyFill="1" applyBorder="1" applyAlignment="1" applyProtection="1">
      <alignment/>
      <protection/>
    </xf>
    <xf numFmtId="0" fontId="47" fillId="0" borderId="32" xfId="0" applyNumberFormat="1" applyFont="1" applyFill="1" applyBorder="1" applyAlignment="1" applyProtection="1">
      <alignment horizontal="left"/>
      <protection/>
    </xf>
    <xf numFmtId="0" fontId="47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45" fillId="0" borderId="33" xfId="0" applyNumberFormat="1" applyFont="1" applyFill="1" applyBorder="1" applyAlignment="1" applyProtection="1">
      <alignment wrapText="1"/>
      <protection/>
    </xf>
    <xf numFmtId="0" fontId="45" fillId="0" borderId="29" xfId="0" applyNumberFormat="1" applyFont="1" applyFill="1" applyBorder="1" applyAlignment="1" applyProtection="1">
      <alignment horizontal="center"/>
      <protection/>
    </xf>
    <xf numFmtId="0" fontId="45" fillId="0" borderId="32" xfId="0" applyNumberFormat="1" applyFont="1" applyFill="1" applyBorder="1" applyAlignment="1" applyProtection="1">
      <alignment horizontal="center"/>
      <protection/>
    </xf>
    <xf numFmtId="0" fontId="45" fillId="0" borderId="31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0" fontId="44" fillId="0" borderId="32" xfId="0" applyNumberFormat="1" applyFont="1" applyBorder="1" applyAlignment="1">
      <alignment horizontal="center" vertical="center"/>
    </xf>
    <xf numFmtId="0" fontId="26" fillId="0" borderId="30" xfId="0" applyNumberFormat="1" applyFont="1" applyFill="1" applyBorder="1" applyAlignment="1" applyProtection="1">
      <alignment wrapText="1"/>
      <protection/>
    </xf>
    <xf numFmtId="3" fontId="44" fillId="28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47" fillId="28" borderId="32" xfId="0" applyNumberFormat="1" applyFont="1" applyFill="1" applyBorder="1" applyAlignment="1" applyProtection="1">
      <alignment wrapText="1"/>
      <protection/>
    </xf>
    <xf numFmtId="0" fontId="26" fillId="28" borderId="29" xfId="0" applyNumberFormat="1" applyFont="1" applyFill="1" applyBorder="1" applyAlignment="1" applyProtection="1">
      <alignment horizontal="center"/>
      <protection/>
    </xf>
    <xf numFmtId="0" fontId="26" fillId="28" borderId="29" xfId="0" applyNumberFormat="1" applyFont="1" applyFill="1" applyBorder="1" applyAlignment="1" applyProtection="1">
      <alignment wrapText="1"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0" fontId="44" fillId="28" borderId="32" xfId="0" applyNumberFormat="1" applyFont="1" applyFill="1" applyBorder="1" applyAlignment="1">
      <alignment horizontal="center" vertical="center"/>
    </xf>
    <xf numFmtId="0" fontId="26" fillId="28" borderId="32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43" fillId="0" borderId="34" xfId="0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/>
    </xf>
    <xf numFmtId="3" fontId="57" fillId="0" borderId="17" xfId="0" applyNumberFormat="1" applyFont="1" applyFill="1" applyBorder="1" applyAlignment="1" applyProtection="1">
      <alignment horizontal="right" wrapText="1"/>
      <protection/>
    </xf>
    <xf numFmtId="3" fontId="58" fillId="0" borderId="16" xfId="0" applyNumberFormat="1" applyFont="1" applyBorder="1" applyAlignment="1">
      <alignment horizontal="right"/>
    </xf>
    <xf numFmtId="3" fontId="46" fillId="28" borderId="31" xfId="0" applyNumberFormat="1" applyFont="1" applyFill="1" applyBorder="1" applyAlignment="1" applyProtection="1">
      <alignment/>
      <protection/>
    </xf>
    <xf numFmtId="3" fontId="44" fillId="28" borderId="29" xfId="0" applyNumberFormat="1" applyFont="1" applyFill="1" applyBorder="1" applyAlignment="1" applyProtection="1">
      <alignment/>
      <protection/>
    </xf>
    <xf numFmtId="3" fontId="46" fillId="28" borderId="33" xfId="0" applyNumberFormat="1" applyFont="1" applyFill="1" applyBorder="1" applyAlignment="1" applyProtection="1">
      <alignment/>
      <protection/>
    </xf>
    <xf numFmtId="3" fontId="44" fillId="28" borderId="32" xfId="0" applyNumberFormat="1" applyFont="1" applyFill="1" applyBorder="1" applyAlignment="1" applyProtection="1">
      <alignment/>
      <protection/>
    </xf>
    <xf numFmtId="49" fontId="26" fillId="0" borderId="29" xfId="0" applyNumberFormat="1" applyFont="1" applyFill="1" applyBorder="1" applyAlignment="1" applyProtection="1">
      <alignment horizontal="center"/>
      <protection/>
    </xf>
    <xf numFmtId="3" fontId="44" fillId="28" borderId="31" xfId="0" applyNumberFormat="1" applyFont="1" applyFill="1" applyBorder="1" applyAlignment="1" applyProtection="1">
      <alignment/>
      <protection/>
    </xf>
    <xf numFmtId="3" fontId="44" fillId="28" borderId="33" xfId="0" applyNumberFormat="1" applyFont="1" applyFill="1" applyBorder="1" applyAlignment="1" applyProtection="1">
      <alignment/>
      <protection/>
    </xf>
    <xf numFmtId="3" fontId="46" fillId="28" borderId="29" xfId="0" applyNumberFormat="1" applyFont="1" applyFill="1" applyBorder="1" applyAlignment="1" applyProtection="1">
      <alignment/>
      <protection/>
    </xf>
    <xf numFmtId="0" fontId="44" fillId="28" borderId="17" xfId="0" applyNumberFormat="1" applyFont="1" applyFill="1" applyBorder="1" applyAlignment="1" applyProtection="1">
      <alignment horizontal="center" vertical="center" wrapText="1"/>
      <protection/>
    </xf>
    <xf numFmtId="3" fontId="44" fillId="28" borderId="36" xfId="0" applyNumberFormat="1" applyFont="1" applyFill="1" applyBorder="1" applyAlignment="1" applyProtection="1">
      <alignment/>
      <protection/>
    </xf>
    <xf numFmtId="3" fontId="21" fillId="28" borderId="37" xfId="0" applyNumberFormat="1" applyFont="1" applyFill="1" applyBorder="1" applyAlignment="1">
      <alignment horizontal="right" vertical="center" wrapText="1"/>
    </xf>
    <xf numFmtId="3" fontId="21" fillId="28" borderId="17" xfId="0" applyNumberFormat="1" applyFont="1" applyFill="1" applyBorder="1" applyAlignment="1">
      <alignment horizontal="right" vertical="center" wrapText="1"/>
    </xf>
    <xf numFmtId="3" fontId="21" fillId="28" borderId="16" xfId="0" applyNumberFormat="1" applyFont="1" applyFill="1" applyBorder="1" applyAlignment="1">
      <alignment horizontal="center" vertical="center" wrapText="1"/>
    </xf>
    <xf numFmtId="3" fontId="21" fillId="28" borderId="17" xfId="0" applyNumberFormat="1" applyFont="1" applyFill="1" applyBorder="1" applyAlignment="1">
      <alignment horizontal="right"/>
    </xf>
    <xf numFmtId="3" fontId="21" fillId="28" borderId="17" xfId="0" applyNumberFormat="1" applyFont="1" applyFill="1" applyBorder="1" applyAlignment="1">
      <alignment horizontal="right" wrapText="1"/>
    </xf>
    <xf numFmtId="3" fontId="21" fillId="28" borderId="37" xfId="0" applyNumberFormat="1" applyFont="1" applyFill="1" applyBorder="1" applyAlignment="1">
      <alignment horizontal="right"/>
    </xf>
    <xf numFmtId="3" fontId="21" fillId="28" borderId="16" xfId="0" applyNumberFormat="1" applyFont="1" applyFill="1" applyBorder="1" applyAlignment="1">
      <alignment horizontal="center"/>
    </xf>
    <xf numFmtId="4" fontId="59" fillId="22" borderId="17" xfId="0" applyNumberFormat="1" applyFont="1" applyFill="1" applyBorder="1" applyAlignment="1" applyProtection="1">
      <alignment horizontal="center" vertical="center" wrapText="1"/>
      <protection/>
    </xf>
    <xf numFmtId="4" fontId="60" fillId="0" borderId="17" xfId="0" applyNumberFormat="1" applyFont="1" applyFill="1" applyBorder="1" applyAlignment="1" applyProtection="1">
      <alignment/>
      <protection/>
    </xf>
    <xf numFmtId="4" fontId="59" fillId="0" borderId="30" xfId="0" applyNumberFormat="1" applyFont="1" applyFill="1" applyBorder="1" applyAlignment="1" applyProtection="1">
      <alignment/>
      <protection/>
    </xf>
    <xf numFmtId="4" fontId="60" fillId="0" borderId="29" xfId="0" applyNumberFormat="1" applyFont="1" applyFill="1" applyBorder="1" applyAlignment="1" applyProtection="1">
      <alignment/>
      <protection/>
    </xf>
    <xf numFmtId="4" fontId="59" fillId="0" borderId="31" xfId="0" applyNumberFormat="1" applyFont="1" applyFill="1" applyBorder="1" applyAlignment="1" applyProtection="1">
      <alignment/>
      <protection/>
    </xf>
    <xf numFmtId="4" fontId="59" fillId="0" borderId="29" xfId="0" applyNumberFormat="1" applyFont="1" applyFill="1" applyBorder="1" applyAlignment="1" applyProtection="1">
      <alignment/>
      <protection/>
    </xf>
    <xf numFmtId="4" fontId="59" fillId="0" borderId="17" xfId="0" applyNumberFormat="1" applyFont="1" applyFill="1" applyBorder="1" applyAlignment="1" applyProtection="1">
      <alignment/>
      <protection/>
    </xf>
    <xf numFmtId="4" fontId="59" fillId="0" borderId="33" xfId="0" applyNumberFormat="1" applyFont="1" applyFill="1" applyBorder="1" applyAlignment="1" applyProtection="1">
      <alignment/>
      <protection/>
    </xf>
    <xf numFmtId="4" fontId="59" fillId="0" borderId="32" xfId="0" applyNumberFormat="1" applyFont="1" applyFill="1" applyBorder="1" applyAlignment="1" applyProtection="1">
      <alignment/>
      <protection/>
    </xf>
    <xf numFmtId="4" fontId="60" fillId="0" borderId="33" xfId="0" applyNumberFormat="1" applyFont="1" applyFill="1" applyBorder="1" applyAlignment="1" applyProtection="1">
      <alignment/>
      <protection/>
    </xf>
    <xf numFmtId="4" fontId="60" fillId="0" borderId="31" xfId="0" applyNumberFormat="1" applyFont="1" applyFill="1" applyBorder="1" applyAlignment="1" applyProtection="1">
      <alignment/>
      <protection/>
    </xf>
    <xf numFmtId="4" fontId="59" fillId="28" borderId="17" xfId="0" applyNumberFormat="1" applyFont="1" applyFill="1" applyBorder="1" applyAlignment="1" applyProtection="1">
      <alignment/>
      <protection/>
    </xf>
    <xf numFmtId="4" fontId="59" fillId="28" borderId="29" xfId="0" applyNumberFormat="1" applyFont="1" applyFill="1" applyBorder="1" applyAlignment="1" applyProtection="1">
      <alignment/>
      <protection/>
    </xf>
    <xf numFmtId="4" fontId="59" fillId="28" borderId="32" xfId="0" applyNumberFormat="1" applyFont="1" applyFill="1" applyBorder="1" applyAlignment="1" applyProtection="1">
      <alignment/>
      <protection/>
    </xf>
    <xf numFmtId="3" fontId="59" fillId="0" borderId="32" xfId="0" applyNumberFormat="1" applyFont="1" applyFill="1" applyBorder="1" applyAlignment="1" applyProtection="1">
      <alignment/>
      <protection/>
    </xf>
    <xf numFmtId="4" fontId="61" fillId="0" borderId="0" xfId="0" applyNumberFormat="1" applyFont="1" applyFill="1" applyBorder="1" applyAlignment="1" applyProtection="1">
      <alignment/>
      <protection/>
    </xf>
    <xf numFmtId="4" fontId="62" fillId="22" borderId="0" xfId="0" applyNumberFormat="1" applyFont="1" applyFill="1" applyBorder="1" applyAlignment="1" applyProtection="1">
      <alignment/>
      <protection/>
    </xf>
    <xf numFmtId="3" fontId="21" fillId="28" borderId="38" xfId="0" applyNumberFormat="1" applyFont="1" applyFill="1" applyBorder="1" applyAlignment="1">
      <alignment horizontal="right" vertical="center" wrapText="1"/>
    </xf>
    <xf numFmtId="3" fontId="21" fillId="28" borderId="38" xfId="0" applyNumberFormat="1" applyFont="1" applyFill="1" applyBorder="1" applyAlignment="1">
      <alignment horizontal="right"/>
    </xf>
    <xf numFmtId="0" fontId="42" fillId="0" borderId="24" xfId="0" applyFont="1" applyBorder="1" applyAlignment="1">
      <alignment horizontal="left" vertical="top" wrapText="1"/>
    </xf>
    <xf numFmtId="3" fontId="44" fillId="28" borderId="30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/>
      <protection/>
    </xf>
    <xf numFmtId="3" fontId="44" fillId="28" borderId="39" xfId="0" applyNumberFormat="1" applyFont="1" applyFill="1" applyBorder="1" applyAlignment="1" applyProtection="1">
      <alignment/>
      <protection/>
    </xf>
    <xf numFmtId="4" fontId="59" fillId="0" borderId="39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5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63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64" fillId="0" borderId="15" xfId="0" applyNumberFormat="1" applyFont="1" applyFill="1" applyBorder="1" applyAlignment="1" applyProtection="1">
      <alignment horizontal="left" vertical="center" wrapText="1"/>
      <protection/>
    </xf>
    <xf numFmtId="0" fontId="64" fillId="0" borderId="15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4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46" fillId="0" borderId="40" xfId="0" applyNumberFormat="1" applyFont="1" applyFill="1" applyBorder="1" applyAlignment="1" applyProtection="1">
      <alignment wrapText="1"/>
      <protection/>
    </xf>
    <xf numFmtId="0" fontId="51" fillId="0" borderId="40" xfId="0" applyNumberFormat="1" applyFont="1" applyFill="1" applyBorder="1" applyAlignment="1" applyProtection="1">
      <alignment wrapText="1"/>
      <protection/>
    </xf>
    <xf numFmtId="0" fontId="34" fillId="0" borderId="22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4" customWidth="1"/>
    <col min="5" max="5" width="44.7109375" style="1" customWidth="1"/>
    <col min="6" max="6" width="15.140625" style="1" bestFit="1" customWidth="1"/>
    <col min="7" max="7" width="15.7109375" style="1" customWidth="1"/>
    <col min="8" max="8" width="17.140625" style="1" customWidth="1"/>
    <col min="9" max="16384" width="11.421875" style="1" customWidth="1"/>
  </cols>
  <sheetData>
    <row r="1" spans="1:7" ht="48" customHeight="1">
      <c r="A1" s="140" t="s">
        <v>74</v>
      </c>
      <c r="B1" s="140"/>
      <c r="C1" s="140"/>
      <c r="D1" s="140"/>
      <c r="E1" s="140"/>
      <c r="F1" s="140"/>
      <c r="G1" s="140"/>
    </row>
    <row r="2" spans="1:7" s="19" customFormat="1" ht="26.25" customHeight="1">
      <c r="A2" s="140" t="s">
        <v>29</v>
      </c>
      <c r="B2" s="140"/>
      <c r="C2" s="140"/>
      <c r="D2" s="140"/>
      <c r="E2" s="140"/>
      <c r="F2" s="140"/>
      <c r="G2" s="153"/>
    </row>
    <row r="3" spans="1:7" ht="25.5" customHeight="1">
      <c r="A3" s="140"/>
      <c r="B3" s="140"/>
      <c r="C3" s="140"/>
      <c r="D3" s="140"/>
      <c r="E3" s="140"/>
      <c r="F3" s="140"/>
      <c r="G3" s="140"/>
    </row>
    <row r="4" spans="1:5" ht="21.75" customHeight="1">
      <c r="A4" s="156" t="s">
        <v>57</v>
      </c>
      <c r="B4" s="157"/>
      <c r="C4" s="157"/>
      <c r="D4" s="157"/>
      <c r="E4" s="157"/>
    </row>
    <row r="5" spans="1:8" ht="36" customHeight="1">
      <c r="A5" s="21"/>
      <c r="B5" s="22"/>
      <c r="C5" s="22"/>
      <c r="D5" s="23"/>
      <c r="E5" s="24"/>
      <c r="F5" s="25" t="s">
        <v>53</v>
      </c>
      <c r="G5" s="25" t="s">
        <v>78</v>
      </c>
      <c r="H5" s="25" t="s">
        <v>79</v>
      </c>
    </row>
    <row r="6" spans="1:8" ht="27.75" customHeight="1">
      <c r="A6" s="145" t="s">
        <v>30</v>
      </c>
      <c r="B6" s="144"/>
      <c r="C6" s="144"/>
      <c r="D6" s="144"/>
      <c r="E6" s="152"/>
      <c r="F6" s="59">
        <v>1214123</v>
      </c>
      <c r="G6" s="59">
        <v>659644</v>
      </c>
      <c r="H6" s="59">
        <v>776334</v>
      </c>
    </row>
    <row r="7" spans="1:8" ht="22.5" customHeight="1">
      <c r="A7" s="145" t="s">
        <v>0</v>
      </c>
      <c r="B7" s="144"/>
      <c r="C7" s="144"/>
      <c r="D7" s="144"/>
      <c r="E7" s="152"/>
      <c r="F7" s="59">
        <v>1214123</v>
      </c>
      <c r="G7" s="59">
        <v>659644</v>
      </c>
      <c r="H7" s="59">
        <v>776334</v>
      </c>
    </row>
    <row r="8" spans="1:8" ht="22.5" customHeight="1">
      <c r="A8" s="154" t="s">
        <v>1</v>
      </c>
      <c r="B8" s="152"/>
      <c r="C8" s="152"/>
      <c r="D8" s="152"/>
      <c r="E8" s="152"/>
      <c r="F8" s="58">
        <v>0</v>
      </c>
      <c r="G8" s="58">
        <v>0</v>
      </c>
      <c r="H8" s="58">
        <v>0</v>
      </c>
    </row>
    <row r="9" spans="1:8" ht="22.5" customHeight="1">
      <c r="A9" s="39" t="s">
        <v>31</v>
      </c>
      <c r="B9" s="26"/>
      <c r="C9" s="26"/>
      <c r="D9" s="26"/>
      <c r="E9" s="26"/>
      <c r="F9" s="59">
        <v>1216114</v>
      </c>
      <c r="G9" s="59">
        <v>665553</v>
      </c>
      <c r="H9" s="59">
        <v>782243</v>
      </c>
    </row>
    <row r="10" spans="1:8" ht="22.5" customHeight="1">
      <c r="A10" s="143" t="s">
        <v>2</v>
      </c>
      <c r="B10" s="144"/>
      <c r="C10" s="144"/>
      <c r="D10" s="144"/>
      <c r="E10" s="155"/>
      <c r="F10" s="58">
        <f>+F9-F11</f>
        <v>1194547</v>
      </c>
      <c r="G10" s="58">
        <f>+G9-G11</f>
        <v>641788</v>
      </c>
      <c r="H10" s="58">
        <f>+H9-H11</f>
        <v>770973</v>
      </c>
    </row>
    <row r="11" spans="1:8" ht="22.5" customHeight="1">
      <c r="A11" s="154" t="s">
        <v>3</v>
      </c>
      <c r="B11" s="152"/>
      <c r="C11" s="152"/>
      <c r="D11" s="152"/>
      <c r="E11" s="152"/>
      <c r="F11" s="58">
        <v>21567</v>
      </c>
      <c r="G11" s="58">
        <v>23765</v>
      </c>
      <c r="H11" s="58">
        <v>11270</v>
      </c>
    </row>
    <row r="12" spans="1:8" ht="22.5" customHeight="1">
      <c r="A12" s="143" t="s">
        <v>4</v>
      </c>
      <c r="B12" s="144"/>
      <c r="C12" s="144"/>
      <c r="D12" s="144"/>
      <c r="E12" s="144"/>
      <c r="F12" s="96">
        <f>+F6-F9</f>
        <v>-1991</v>
      </c>
      <c r="G12" s="96">
        <f>+G6-G9</f>
        <v>-5909</v>
      </c>
      <c r="H12" s="96">
        <f>+H6-H9</f>
        <v>-5909</v>
      </c>
    </row>
    <row r="13" spans="1:7" ht="25.5" customHeight="1">
      <c r="A13" s="140"/>
      <c r="B13" s="141"/>
      <c r="C13" s="141"/>
      <c r="D13" s="141"/>
      <c r="E13" s="141"/>
      <c r="F13" s="142"/>
      <c r="G13" s="142"/>
    </row>
    <row r="14" spans="1:8" ht="27.75" customHeight="1">
      <c r="A14" s="21"/>
      <c r="B14" s="22"/>
      <c r="C14" s="22"/>
      <c r="D14" s="23"/>
      <c r="E14" s="24"/>
      <c r="F14" s="25" t="s">
        <v>53</v>
      </c>
      <c r="G14" s="25" t="s">
        <v>78</v>
      </c>
      <c r="H14" s="25" t="s">
        <v>79</v>
      </c>
    </row>
    <row r="15" spans="1:8" ht="22.5" customHeight="1">
      <c r="A15" s="146" t="s">
        <v>42</v>
      </c>
      <c r="B15" s="147"/>
      <c r="C15" s="147"/>
      <c r="D15" s="147"/>
      <c r="E15" s="148"/>
      <c r="F15" s="97">
        <v>1991</v>
      </c>
      <c r="G15" s="97">
        <v>5908.86</v>
      </c>
      <c r="H15" s="97">
        <v>5908.86</v>
      </c>
    </row>
    <row r="16" spans="1:7" s="15" customFormat="1" ht="25.5" customHeight="1">
      <c r="A16" s="149" t="s">
        <v>73</v>
      </c>
      <c r="B16" s="150"/>
      <c r="C16" s="150"/>
      <c r="D16" s="150"/>
      <c r="E16" s="150"/>
      <c r="F16" s="151"/>
      <c r="G16" s="151"/>
    </row>
    <row r="17" spans="1:8" s="15" customFormat="1" ht="39" customHeight="1">
      <c r="A17" s="21"/>
      <c r="B17" s="22"/>
      <c r="C17" s="22"/>
      <c r="D17" s="23"/>
      <c r="E17" s="24"/>
      <c r="F17" s="25" t="s">
        <v>53</v>
      </c>
      <c r="G17" s="25" t="s">
        <v>78</v>
      </c>
      <c r="H17" s="25" t="s">
        <v>79</v>
      </c>
    </row>
    <row r="18" spans="1:8" s="15" customFormat="1" ht="22.5" customHeight="1">
      <c r="A18" s="145" t="s">
        <v>5</v>
      </c>
      <c r="B18" s="144"/>
      <c r="C18" s="144"/>
      <c r="D18" s="144"/>
      <c r="E18" s="144"/>
      <c r="F18" s="27"/>
      <c r="G18" s="27"/>
      <c r="H18" s="27"/>
    </row>
    <row r="19" spans="1:8" s="15" customFormat="1" ht="22.5" customHeight="1">
      <c r="A19" s="145" t="s">
        <v>6</v>
      </c>
      <c r="B19" s="144"/>
      <c r="C19" s="144"/>
      <c r="D19" s="144"/>
      <c r="E19" s="144"/>
      <c r="F19" s="27"/>
      <c r="G19" s="27"/>
      <c r="H19" s="27"/>
    </row>
    <row r="20" spans="1:8" s="15" customFormat="1" ht="22.5" customHeight="1">
      <c r="A20" s="143" t="s">
        <v>7</v>
      </c>
      <c r="B20" s="144"/>
      <c r="C20" s="144"/>
      <c r="D20" s="144"/>
      <c r="E20" s="144"/>
      <c r="F20" s="27"/>
      <c r="G20" s="27"/>
      <c r="H20" s="27"/>
    </row>
    <row r="21" spans="1:8" s="15" customFormat="1" ht="15" customHeight="1">
      <c r="A21" s="29"/>
      <c r="B21" s="30"/>
      <c r="C21" s="28"/>
      <c r="D21" s="31"/>
      <c r="E21" s="30"/>
      <c r="F21" s="32"/>
      <c r="G21" s="32"/>
      <c r="H21" s="32"/>
    </row>
    <row r="22" spans="1:8" s="15" customFormat="1" ht="22.5" customHeight="1">
      <c r="A22" s="143" t="s">
        <v>8</v>
      </c>
      <c r="B22" s="144"/>
      <c r="C22" s="144"/>
      <c r="D22" s="144"/>
      <c r="E22" s="144"/>
      <c r="F22" s="27">
        <f>SUM(F12,F15,F20)</f>
        <v>0</v>
      </c>
      <c r="G22" s="27">
        <f>SUM(G12,G15,G20)</f>
        <v>-0.14000000000032742</v>
      </c>
      <c r="H22" s="27">
        <f>SUM(H12,H15,H20)</f>
        <v>-0.14000000000032742</v>
      </c>
    </row>
    <row r="23" spans="1:5" s="15" customFormat="1" ht="18" customHeight="1">
      <c r="A23" s="33"/>
      <c r="B23" s="20"/>
      <c r="C23" s="20"/>
      <c r="D23" s="20"/>
      <c r="E23" s="20"/>
    </row>
    <row r="24" spans="5:6" ht="12.75">
      <c r="E24" s="83"/>
      <c r="F24" s="16"/>
    </row>
    <row r="25" spans="5:7" ht="12.75">
      <c r="E25"/>
      <c r="G25" s="84"/>
    </row>
    <row r="26" ht="12.75">
      <c r="E26" s="83"/>
    </row>
    <row r="27" ht="12.75">
      <c r="E27"/>
    </row>
    <row r="28" ht="12.75">
      <c r="E28" s="83"/>
    </row>
    <row r="29" ht="12.75">
      <c r="E29"/>
    </row>
    <row r="30" ht="12.75">
      <c r="E30" s="16"/>
    </row>
    <row r="31" ht="12.75">
      <c r="E31"/>
    </row>
    <row r="32" ht="12.75">
      <c r="E32" s="84"/>
    </row>
  </sheetData>
  <sheetProtection/>
  <mergeCells count="17">
    <mergeCell ref="A12:E12"/>
    <mergeCell ref="A7:E7"/>
    <mergeCell ref="A1:G1"/>
    <mergeCell ref="A2:G2"/>
    <mergeCell ref="A3:G3"/>
    <mergeCell ref="A8:E8"/>
    <mergeCell ref="A10:E10"/>
    <mergeCell ref="A11:E11"/>
    <mergeCell ref="A6:E6"/>
    <mergeCell ref="A4:E4"/>
    <mergeCell ref="A13:G13"/>
    <mergeCell ref="A22:E22"/>
    <mergeCell ref="A18:E18"/>
    <mergeCell ref="A19:E19"/>
    <mergeCell ref="A20:E20"/>
    <mergeCell ref="A15:E15"/>
    <mergeCell ref="A16:G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1">
      <selection activeCell="B2" sqref="B2"/>
    </sheetView>
  </sheetViews>
  <sheetFormatPr defaultColWidth="11.421875" defaultRowHeight="12.75"/>
  <cols>
    <col min="1" max="1" width="16.28125" style="8" customWidth="1"/>
    <col min="2" max="3" width="14.28125" style="8" customWidth="1"/>
    <col min="4" max="4" width="17.57421875" style="16" customWidth="1"/>
    <col min="5" max="5" width="14.57421875" style="1" customWidth="1"/>
    <col min="6" max="6" width="14.28125" style="1" customWidth="1"/>
    <col min="7" max="7" width="17.57421875" style="1" customWidth="1"/>
    <col min="8" max="8" width="17.57421875" style="34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40" t="s">
        <v>75</v>
      </c>
      <c r="B1" s="140"/>
      <c r="C1" s="140"/>
      <c r="D1" s="140"/>
      <c r="E1" s="140"/>
      <c r="F1" s="140"/>
      <c r="G1" s="140"/>
      <c r="H1" s="140"/>
      <c r="I1" s="140"/>
    </row>
    <row r="2" spans="1:9" s="2" customFormat="1" ht="13.5" thickBot="1">
      <c r="A2" s="102" t="s">
        <v>58</v>
      </c>
      <c r="H2" s="93"/>
      <c r="I2" s="7" t="s">
        <v>9</v>
      </c>
    </row>
    <row r="3" spans="1:9" s="2" customFormat="1" ht="24.75" thickBot="1">
      <c r="A3" s="50" t="s">
        <v>10</v>
      </c>
      <c r="B3" s="158" t="s">
        <v>52</v>
      </c>
      <c r="C3" s="159"/>
      <c r="D3" s="159"/>
      <c r="E3" s="159"/>
      <c r="F3" s="159"/>
      <c r="G3" s="159"/>
      <c r="H3" s="159"/>
      <c r="I3" s="160"/>
    </row>
    <row r="4" spans="1:9" s="2" customFormat="1" ht="60.75" thickBot="1">
      <c r="A4" s="51" t="s">
        <v>11</v>
      </c>
      <c r="B4" s="47" t="s">
        <v>12</v>
      </c>
      <c r="C4" s="48" t="s">
        <v>13</v>
      </c>
      <c r="D4" s="48" t="s">
        <v>14</v>
      </c>
      <c r="E4" s="48" t="s">
        <v>15</v>
      </c>
      <c r="F4" s="48" t="s">
        <v>16</v>
      </c>
      <c r="G4" s="48" t="s">
        <v>17</v>
      </c>
      <c r="H4" s="94" t="s">
        <v>49</v>
      </c>
      <c r="I4" s="49" t="s">
        <v>18</v>
      </c>
    </row>
    <row r="5" spans="1:9" s="2" customFormat="1" ht="28.5" customHeight="1">
      <c r="A5" s="134" t="s">
        <v>89</v>
      </c>
      <c r="B5" s="108"/>
      <c r="C5" s="111">
        <v>0</v>
      </c>
      <c r="D5" s="112">
        <v>54867</v>
      </c>
      <c r="E5" s="109">
        <v>0</v>
      </c>
      <c r="F5" s="109">
        <v>0</v>
      </c>
      <c r="G5" s="109">
        <v>0</v>
      </c>
      <c r="H5" s="110">
        <v>0</v>
      </c>
      <c r="I5" s="132"/>
    </row>
    <row r="6" spans="1:11" s="2" customFormat="1" ht="24" customHeight="1">
      <c r="A6" s="134" t="s">
        <v>89</v>
      </c>
      <c r="B6" s="108"/>
      <c r="C6" s="111">
        <v>0</v>
      </c>
      <c r="D6" s="112">
        <v>0</v>
      </c>
      <c r="E6" s="109">
        <v>0</v>
      </c>
      <c r="F6" s="109">
        <v>0</v>
      </c>
      <c r="G6" s="109">
        <v>250</v>
      </c>
      <c r="H6" s="110">
        <v>0</v>
      </c>
      <c r="I6" s="132"/>
      <c r="K6" s="92"/>
    </row>
    <row r="7" spans="1:9" s="2" customFormat="1" ht="22.5" customHeight="1">
      <c r="A7" s="134" t="s">
        <v>90</v>
      </c>
      <c r="B7" s="108"/>
      <c r="C7" s="111">
        <v>40</v>
      </c>
      <c r="D7" s="112">
        <v>0</v>
      </c>
      <c r="E7" s="109">
        <v>0</v>
      </c>
      <c r="F7" s="109">
        <v>0</v>
      </c>
      <c r="G7" s="109">
        <v>0</v>
      </c>
      <c r="H7" s="110">
        <v>0</v>
      </c>
      <c r="I7" s="132"/>
    </row>
    <row r="8" spans="1:9" s="2" customFormat="1" ht="21" customHeight="1">
      <c r="A8" s="134" t="s">
        <v>91</v>
      </c>
      <c r="B8" s="113"/>
      <c r="C8" s="111">
        <v>0</v>
      </c>
      <c r="D8" s="111">
        <v>0</v>
      </c>
      <c r="E8" s="111">
        <v>0</v>
      </c>
      <c r="F8" s="111">
        <v>1500</v>
      </c>
      <c r="G8" s="111">
        <v>0</v>
      </c>
      <c r="H8" s="114">
        <v>0</v>
      </c>
      <c r="I8" s="133"/>
    </row>
    <row r="9" spans="1:9" s="2" customFormat="1" ht="21" customHeight="1">
      <c r="A9" s="46" t="s">
        <v>81</v>
      </c>
      <c r="B9" s="113"/>
      <c r="C9" s="111">
        <v>0</v>
      </c>
      <c r="D9" s="111">
        <v>0</v>
      </c>
      <c r="E9" s="111">
        <v>0</v>
      </c>
      <c r="F9" s="111">
        <v>1500</v>
      </c>
      <c r="G9" s="111">
        <v>0</v>
      </c>
      <c r="H9" s="114">
        <v>0</v>
      </c>
      <c r="I9" s="133"/>
    </row>
    <row r="10" spans="1:9" s="2" customFormat="1" ht="22.5" customHeight="1">
      <c r="A10" s="46" t="s">
        <v>82</v>
      </c>
      <c r="B10" s="113"/>
      <c r="C10" s="111">
        <v>0</v>
      </c>
      <c r="D10" s="111">
        <v>0</v>
      </c>
      <c r="E10" s="111">
        <v>50844</v>
      </c>
      <c r="F10" s="111">
        <v>0</v>
      </c>
      <c r="G10" s="111">
        <v>0</v>
      </c>
      <c r="H10" s="114">
        <v>542909</v>
      </c>
      <c r="I10" s="133"/>
    </row>
    <row r="11" spans="1:9" s="2" customFormat="1" ht="22.5" customHeight="1">
      <c r="A11" s="46" t="s">
        <v>83</v>
      </c>
      <c r="B11" s="113"/>
      <c r="C11" s="111">
        <v>0</v>
      </c>
      <c r="D11" s="111">
        <v>0</v>
      </c>
      <c r="E11" s="111">
        <v>4000</v>
      </c>
      <c r="F11" s="111">
        <v>0</v>
      </c>
      <c r="G11" s="111">
        <v>0</v>
      </c>
      <c r="H11" s="114">
        <v>0</v>
      </c>
      <c r="I11" s="133"/>
    </row>
    <row r="12" spans="1:9" s="2" customFormat="1" ht="22.5" customHeight="1">
      <c r="A12" s="46" t="s">
        <v>84</v>
      </c>
      <c r="B12" s="113">
        <v>0</v>
      </c>
      <c r="C12" s="111">
        <v>0</v>
      </c>
      <c r="D12" s="111">
        <v>0</v>
      </c>
      <c r="E12" s="111">
        <v>13714</v>
      </c>
      <c r="F12" s="111">
        <v>0</v>
      </c>
      <c r="G12" s="111">
        <v>0</v>
      </c>
      <c r="H12" s="114">
        <v>0</v>
      </c>
      <c r="I12" s="133"/>
    </row>
    <row r="13" spans="1:11" s="2" customFormat="1" ht="22.5" customHeight="1">
      <c r="A13" s="46" t="s">
        <v>88</v>
      </c>
      <c r="B13" s="113"/>
      <c r="C13" s="111">
        <v>0</v>
      </c>
      <c r="D13" s="111">
        <v>0</v>
      </c>
      <c r="E13" s="111">
        <v>399</v>
      </c>
      <c r="F13" s="111">
        <v>0</v>
      </c>
      <c r="G13" s="111">
        <v>0</v>
      </c>
      <c r="H13" s="114">
        <v>0</v>
      </c>
      <c r="I13" s="133"/>
      <c r="K13" s="92"/>
    </row>
    <row r="14" spans="1:9" s="2" customFormat="1" ht="20.25" customHeight="1">
      <c r="A14" s="46" t="s">
        <v>85</v>
      </c>
      <c r="B14" s="113"/>
      <c r="C14" s="111">
        <v>0</v>
      </c>
      <c r="D14" s="111">
        <v>0</v>
      </c>
      <c r="E14" s="111">
        <v>1100</v>
      </c>
      <c r="F14" s="111">
        <v>0</v>
      </c>
      <c r="G14" s="111">
        <v>0</v>
      </c>
      <c r="H14" s="114">
        <v>0</v>
      </c>
      <c r="I14" s="133"/>
    </row>
    <row r="15" spans="1:11" s="2" customFormat="1" ht="19.5">
      <c r="A15" s="46" t="s">
        <v>86</v>
      </c>
      <c r="B15" s="113">
        <v>35765</v>
      </c>
      <c r="C15" s="111">
        <v>0</v>
      </c>
      <c r="D15" s="111">
        <v>0</v>
      </c>
      <c r="E15" s="111">
        <v>63446</v>
      </c>
      <c r="F15" s="111">
        <v>0</v>
      </c>
      <c r="G15" s="111">
        <v>0</v>
      </c>
      <c r="H15" s="114">
        <v>0</v>
      </c>
      <c r="I15" s="133"/>
      <c r="K15" s="92"/>
    </row>
    <row r="16" spans="1:11" s="2" customFormat="1" ht="29.25">
      <c r="A16" s="46" t="s">
        <v>87</v>
      </c>
      <c r="B16" s="113"/>
      <c r="C16" s="111">
        <v>0</v>
      </c>
      <c r="D16" s="111">
        <v>0</v>
      </c>
      <c r="E16" s="111">
        <v>6000</v>
      </c>
      <c r="F16" s="111">
        <v>0</v>
      </c>
      <c r="G16" s="111">
        <v>0</v>
      </c>
      <c r="H16" s="114">
        <v>0</v>
      </c>
      <c r="I16" s="133"/>
      <c r="K16" s="92"/>
    </row>
    <row r="17" spans="1:9" s="2" customFormat="1" ht="9" customHeight="1" thickBot="1">
      <c r="A17" s="40"/>
      <c r="B17" s="41"/>
      <c r="C17" s="42"/>
      <c r="D17" s="42"/>
      <c r="E17" s="42"/>
      <c r="F17" s="42"/>
      <c r="G17" s="42"/>
      <c r="H17" s="95"/>
      <c r="I17" s="43"/>
    </row>
    <row r="18" spans="1:9" s="2" customFormat="1" ht="24" customHeight="1" thickBot="1">
      <c r="A18" s="52" t="s">
        <v>19</v>
      </c>
      <c r="B18" s="44">
        <f aca="true" t="shared" si="0" ref="B18:I18">SUM(B5:B17)</f>
        <v>35765</v>
      </c>
      <c r="C18" s="44">
        <f t="shared" si="0"/>
        <v>40</v>
      </c>
      <c r="D18" s="44">
        <f t="shared" si="0"/>
        <v>54867</v>
      </c>
      <c r="E18" s="44">
        <f t="shared" si="0"/>
        <v>139503</v>
      </c>
      <c r="F18" s="44">
        <f t="shared" si="0"/>
        <v>3000</v>
      </c>
      <c r="G18" s="44">
        <f t="shared" si="0"/>
        <v>250</v>
      </c>
      <c r="H18" s="44">
        <f t="shared" si="0"/>
        <v>542909</v>
      </c>
      <c r="I18" s="45">
        <f t="shared" si="0"/>
        <v>0</v>
      </c>
    </row>
    <row r="19" spans="1:11" s="2" customFormat="1" ht="54.75" customHeight="1" thickBot="1">
      <c r="A19" s="52" t="s">
        <v>76</v>
      </c>
      <c r="B19" s="161">
        <f>B18+C18+D18+E18+F18+G18+I18+H18</f>
        <v>776334</v>
      </c>
      <c r="C19" s="162"/>
      <c r="D19" s="162"/>
      <c r="E19" s="162"/>
      <c r="F19" s="162"/>
      <c r="G19" s="162"/>
      <c r="H19" s="162"/>
      <c r="I19" s="163"/>
      <c r="K19" s="92"/>
    </row>
    <row r="20" spans="1:5" ht="12.75">
      <c r="A20" s="9"/>
      <c r="B20" s="9"/>
      <c r="C20" s="9"/>
      <c r="D20" s="17"/>
      <c r="E20" s="18"/>
    </row>
    <row r="21" spans="1:5" ht="12.75">
      <c r="A21" s="9"/>
      <c r="B21" s="9"/>
      <c r="C21" s="9"/>
      <c r="D21" s="17"/>
      <c r="E21" s="5"/>
    </row>
    <row r="22" spans="1:5" ht="22.5" customHeight="1">
      <c r="A22" s="9"/>
      <c r="B22" s="9"/>
      <c r="C22" s="9"/>
      <c r="D22" s="17"/>
      <c r="E22" s="11"/>
    </row>
    <row r="23" spans="4:5" ht="22.5" customHeight="1">
      <c r="D23" s="10"/>
      <c r="E23" s="12"/>
    </row>
  </sheetData>
  <sheetProtection/>
  <mergeCells count="3">
    <mergeCell ref="A1:I1"/>
    <mergeCell ref="B3:I3"/>
    <mergeCell ref="B19:I1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9"/>
  <sheetViews>
    <sheetView view="pageBreakPreview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8.28125" style="36" customWidth="1"/>
    <col min="2" max="2" width="28.28125" style="37" customWidth="1"/>
    <col min="3" max="3" width="9.140625" style="3" customWidth="1"/>
    <col min="4" max="4" width="8.00390625" style="3" customWidth="1"/>
    <col min="5" max="6" width="8.421875" style="3" customWidth="1"/>
    <col min="7" max="7" width="7.28125" style="3" customWidth="1"/>
    <col min="8" max="8" width="8.140625" style="3" customWidth="1"/>
    <col min="9" max="9" width="8.421875" style="3" customWidth="1"/>
    <col min="10" max="10" width="8.00390625" style="3" customWidth="1"/>
    <col min="11" max="11" width="8.140625" style="3" customWidth="1"/>
    <col min="12" max="12" width="7.140625" style="3" customWidth="1"/>
    <col min="13" max="14" width="7.7109375" style="3" customWidth="1"/>
    <col min="15" max="15" width="7.28125" style="3" customWidth="1"/>
    <col min="16" max="16" width="11.140625" style="3" customWidth="1"/>
    <col min="17" max="17" width="7.28125" style="3" customWidth="1"/>
    <col min="18" max="18" width="10.421875" style="3" customWidth="1"/>
    <col min="19" max="19" width="10.7109375" style="131" customWidth="1"/>
    <col min="20" max="20" width="11.421875" style="1" customWidth="1"/>
    <col min="21" max="21" width="14.421875" style="1" bestFit="1" customWidth="1"/>
    <col min="22" max="16384" width="11.421875" style="1" customWidth="1"/>
  </cols>
  <sheetData>
    <row r="1" spans="1:19" ht="18">
      <c r="A1" s="164" t="s">
        <v>77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s="5" customFormat="1" ht="78.75">
      <c r="A2" s="4" t="s">
        <v>20</v>
      </c>
      <c r="B2" s="38" t="s">
        <v>21</v>
      </c>
      <c r="C2" s="38" t="s">
        <v>54</v>
      </c>
      <c r="D2" s="38" t="s">
        <v>39</v>
      </c>
      <c r="E2" s="38" t="s">
        <v>40</v>
      </c>
      <c r="F2" s="38" t="s">
        <v>92</v>
      </c>
      <c r="G2" s="38" t="s">
        <v>13</v>
      </c>
      <c r="H2" s="38" t="s">
        <v>51</v>
      </c>
      <c r="I2" s="38" t="s">
        <v>44</v>
      </c>
      <c r="J2" s="38" t="s">
        <v>35</v>
      </c>
      <c r="K2" s="38" t="s">
        <v>36</v>
      </c>
      <c r="L2" s="38" t="s">
        <v>37</v>
      </c>
      <c r="M2" s="38" t="s">
        <v>38</v>
      </c>
      <c r="N2" s="38" t="s">
        <v>56</v>
      </c>
      <c r="O2" s="38" t="s">
        <v>22</v>
      </c>
      <c r="P2" s="38" t="s">
        <v>17</v>
      </c>
      <c r="Q2" s="38" t="s">
        <v>41</v>
      </c>
      <c r="R2" s="38" t="s">
        <v>48</v>
      </c>
      <c r="S2" s="115" t="s">
        <v>55</v>
      </c>
    </row>
    <row r="3" spans="1:19" ht="12.75">
      <c r="A3" s="55"/>
      <c r="B3" s="5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16"/>
    </row>
    <row r="4" spans="1:19" s="5" customFormat="1" ht="13.5" thickBot="1">
      <c r="A4" s="63"/>
      <c r="B4" s="81" t="s">
        <v>33</v>
      </c>
      <c r="C4" s="64">
        <f>+C18+C27+C38+C44+C63+C49+C53+C58+C12</f>
        <v>782242.86</v>
      </c>
      <c r="D4" s="64">
        <f>+D18+D27+D38+D44+D63+D49+D53+D58+D12</f>
        <v>11416</v>
      </c>
      <c r="E4" s="64">
        <f>+E18+E27+E38+E44+E63+E49+E53+E58+E12</f>
        <v>52030</v>
      </c>
      <c r="F4" s="64">
        <f aca="true" t="shared" si="0" ref="F4:S4">+F18+F27+F38+F44+F63+F49+F53+F58</f>
        <v>399</v>
      </c>
      <c r="G4" s="64">
        <f t="shared" si="0"/>
        <v>40</v>
      </c>
      <c r="H4" s="64">
        <f t="shared" si="0"/>
        <v>0</v>
      </c>
      <c r="I4" s="64">
        <f t="shared" si="0"/>
        <v>54867</v>
      </c>
      <c r="J4" s="64">
        <f t="shared" si="0"/>
        <v>68558</v>
      </c>
      <c r="K4" s="64">
        <f t="shared" si="0"/>
        <v>1100</v>
      </c>
      <c r="L4" s="64">
        <f t="shared" si="0"/>
        <v>6000</v>
      </c>
      <c r="M4" s="64">
        <f t="shared" si="0"/>
        <v>0</v>
      </c>
      <c r="N4" s="64">
        <f t="shared" si="0"/>
        <v>0</v>
      </c>
      <c r="O4" s="64">
        <f t="shared" si="0"/>
        <v>3000</v>
      </c>
      <c r="P4" s="64">
        <f t="shared" si="0"/>
        <v>250</v>
      </c>
      <c r="Q4" s="64">
        <f t="shared" si="0"/>
        <v>35765</v>
      </c>
      <c r="R4" s="64">
        <f t="shared" si="0"/>
        <v>542909</v>
      </c>
      <c r="S4" s="117">
        <f t="shared" si="0"/>
        <v>5908.86</v>
      </c>
    </row>
    <row r="5" spans="1:19" ht="13.5" thickTop="1">
      <c r="A5" s="102" t="s">
        <v>58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118"/>
    </row>
    <row r="6" spans="1:19" s="5" customFormat="1" ht="13.5" thickBot="1">
      <c r="A6" s="65"/>
      <c r="B6" s="66" t="s">
        <v>32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19"/>
    </row>
    <row r="7" spans="1:19" s="5" customFormat="1" ht="80.25" thickBot="1" thickTop="1">
      <c r="A7" s="70" t="s">
        <v>59</v>
      </c>
      <c r="B7" s="71" t="s">
        <v>60</v>
      </c>
      <c r="C7" s="38" t="s">
        <v>54</v>
      </c>
      <c r="D7" s="38" t="s">
        <v>39</v>
      </c>
      <c r="E7" s="38" t="s">
        <v>40</v>
      </c>
      <c r="F7" s="38" t="s">
        <v>92</v>
      </c>
      <c r="G7" s="38" t="s">
        <v>13</v>
      </c>
      <c r="H7" s="38" t="s">
        <v>43</v>
      </c>
      <c r="I7" s="38" t="s">
        <v>14</v>
      </c>
      <c r="J7" s="38" t="s">
        <v>35</v>
      </c>
      <c r="K7" s="38" t="s">
        <v>36</v>
      </c>
      <c r="L7" s="38" t="s">
        <v>37</v>
      </c>
      <c r="M7" s="38" t="s">
        <v>38</v>
      </c>
      <c r="N7" s="38" t="s">
        <v>56</v>
      </c>
      <c r="O7" s="38" t="s">
        <v>22</v>
      </c>
      <c r="P7" s="38" t="s">
        <v>17</v>
      </c>
      <c r="Q7" s="38" t="s">
        <v>41</v>
      </c>
      <c r="R7" s="38" t="s">
        <v>48</v>
      </c>
      <c r="S7" s="115" t="s">
        <v>55</v>
      </c>
    </row>
    <row r="8" spans="1:21" s="5" customFormat="1" ht="13.5" thickTop="1">
      <c r="A8" s="60">
        <v>3</v>
      </c>
      <c r="B8" s="68" t="s">
        <v>23</v>
      </c>
      <c r="C8" s="69">
        <v>63446</v>
      </c>
      <c r="D8" s="69">
        <v>11416</v>
      </c>
      <c r="E8" s="69">
        <v>52030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/>
      <c r="O8" s="69">
        <v>0</v>
      </c>
      <c r="P8" s="69">
        <v>0</v>
      </c>
      <c r="Q8" s="69">
        <v>0</v>
      </c>
      <c r="R8" s="69">
        <v>0</v>
      </c>
      <c r="S8" s="120">
        <v>0</v>
      </c>
      <c r="U8" s="14"/>
    </row>
    <row r="9" spans="1:19" s="5" customFormat="1" ht="12.75">
      <c r="A9" s="55">
        <v>31</v>
      </c>
      <c r="B9" s="57" t="s">
        <v>24</v>
      </c>
      <c r="C9" s="54">
        <v>0</v>
      </c>
      <c r="D9" s="54">
        <v>0</v>
      </c>
      <c r="E9" s="54"/>
      <c r="F9" s="54"/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/>
      <c r="O9" s="54">
        <v>0</v>
      </c>
      <c r="P9" s="54">
        <v>0</v>
      </c>
      <c r="Q9" s="54">
        <v>0</v>
      </c>
      <c r="R9" s="54">
        <v>0</v>
      </c>
      <c r="S9" s="121"/>
    </row>
    <row r="10" spans="1:19" s="5" customFormat="1" ht="12.75">
      <c r="A10" s="55">
        <v>32</v>
      </c>
      <c r="B10" s="57" t="s">
        <v>25</v>
      </c>
      <c r="C10" s="82">
        <v>63446</v>
      </c>
      <c r="D10" s="82">
        <v>11416</v>
      </c>
      <c r="E10" s="82">
        <v>52030</v>
      </c>
      <c r="F10" s="82"/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/>
      <c r="O10" s="82">
        <v>0</v>
      </c>
      <c r="P10" s="82">
        <v>0</v>
      </c>
      <c r="Q10" s="82">
        <v>0</v>
      </c>
      <c r="R10" s="82">
        <v>0</v>
      </c>
      <c r="S10" s="121">
        <v>0</v>
      </c>
    </row>
    <row r="11" spans="1:19" s="5" customFormat="1" ht="13.5" thickBot="1">
      <c r="A11" s="63">
        <v>34</v>
      </c>
      <c r="B11" s="57" t="s">
        <v>26</v>
      </c>
      <c r="C11" s="135">
        <v>0</v>
      </c>
      <c r="D11" s="135">
        <v>0</v>
      </c>
      <c r="E11" s="135">
        <v>0</v>
      </c>
      <c r="F11" s="135"/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/>
      <c r="O11" s="135">
        <v>0</v>
      </c>
      <c r="P11" s="135">
        <v>0</v>
      </c>
      <c r="Q11" s="135">
        <v>0</v>
      </c>
      <c r="R11" s="135">
        <v>0</v>
      </c>
      <c r="S11" s="117">
        <v>0</v>
      </c>
    </row>
    <row r="12" spans="1:19" s="5" customFormat="1" ht="14.25" thickBot="1" thickTop="1">
      <c r="A12" s="139"/>
      <c r="B12" s="73" t="s">
        <v>34</v>
      </c>
      <c r="C12" s="137">
        <f>+C8</f>
        <v>63446</v>
      </c>
      <c r="D12" s="137">
        <f>+D8</f>
        <v>11416</v>
      </c>
      <c r="E12" s="137">
        <f>+E8</f>
        <v>52030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8"/>
    </row>
    <row r="13" spans="1:19" s="5" customFormat="1" ht="13.5" thickTop="1">
      <c r="A13" s="60"/>
      <c r="B13" s="5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20"/>
    </row>
    <row r="14" spans="1:19" s="5" customFormat="1" ht="13.5" thickBot="1">
      <c r="A14" s="63"/>
      <c r="B14" s="81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17"/>
    </row>
    <row r="15" spans="1:19" s="5" customFormat="1" ht="14.25" thickBot="1" thickTop="1">
      <c r="A15" s="139"/>
      <c r="B15" s="136" t="s">
        <v>93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8"/>
    </row>
    <row r="16" spans="1:20" s="5" customFormat="1" ht="23.25" thickTop="1">
      <c r="A16" s="60">
        <v>4</v>
      </c>
      <c r="B16" s="68" t="s">
        <v>27</v>
      </c>
      <c r="C16" s="99">
        <v>0</v>
      </c>
      <c r="D16" s="99">
        <v>0</v>
      </c>
      <c r="E16" s="99"/>
      <c r="F16" s="99">
        <v>399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/>
      <c r="O16" s="99">
        <v>0</v>
      </c>
      <c r="P16" s="99">
        <v>0</v>
      </c>
      <c r="Q16" s="99">
        <v>0</v>
      </c>
      <c r="R16" s="99">
        <v>0</v>
      </c>
      <c r="S16" s="120">
        <v>0</v>
      </c>
      <c r="T16" s="14"/>
    </row>
    <row r="17" spans="1:20" s="5" customFormat="1" ht="23.25" thickBot="1">
      <c r="A17" s="65">
        <v>42</v>
      </c>
      <c r="B17" s="66" t="s">
        <v>28</v>
      </c>
      <c r="C17" s="103">
        <v>0</v>
      </c>
      <c r="D17" s="103">
        <v>0</v>
      </c>
      <c r="E17" s="103">
        <v>0</v>
      </c>
      <c r="F17" s="103">
        <v>399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/>
      <c r="O17" s="103">
        <v>0</v>
      </c>
      <c r="P17" s="103">
        <v>0</v>
      </c>
      <c r="Q17" s="103">
        <v>0</v>
      </c>
      <c r="R17" s="103"/>
      <c r="S17" s="119">
        <v>0</v>
      </c>
      <c r="T17" s="14"/>
    </row>
    <row r="18" spans="1:20" s="5" customFormat="1" ht="14.25" thickBot="1" thickTop="1">
      <c r="A18" s="72"/>
      <c r="B18" s="73" t="s">
        <v>34</v>
      </c>
      <c r="C18" s="101">
        <f>+F18</f>
        <v>399</v>
      </c>
      <c r="D18" s="101">
        <v>0</v>
      </c>
      <c r="E18" s="101">
        <v>0</v>
      </c>
      <c r="F18" s="101">
        <v>399</v>
      </c>
      <c r="G18" s="101">
        <v>0</v>
      </c>
      <c r="H18" s="101"/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/>
      <c r="O18" s="101">
        <v>0</v>
      </c>
      <c r="P18" s="101">
        <v>0</v>
      </c>
      <c r="Q18" s="101">
        <v>0</v>
      </c>
      <c r="R18" s="101">
        <v>0</v>
      </c>
      <c r="S18" s="123">
        <v>0</v>
      </c>
      <c r="T18" s="14"/>
    </row>
    <row r="19" spans="1:19" ht="14.25" thickBot="1" thickTop="1">
      <c r="A19" s="74"/>
      <c r="B19" s="75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24"/>
    </row>
    <row r="20" spans="1:19" s="5" customFormat="1" ht="80.25" thickBot="1" thickTop="1">
      <c r="A20" s="70" t="s">
        <v>61</v>
      </c>
      <c r="B20" s="71" t="s">
        <v>62</v>
      </c>
      <c r="C20" s="106" t="s">
        <v>54</v>
      </c>
      <c r="D20" s="106" t="s">
        <v>39</v>
      </c>
      <c r="E20" s="106" t="s">
        <v>40</v>
      </c>
      <c r="F20" s="38" t="s">
        <v>92</v>
      </c>
      <c r="G20" s="106" t="s">
        <v>13</v>
      </c>
      <c r="H20" s="106" t="s">
        <v>51</v>
      </c>
      <c r="I20" s="106" t="s">
        <v>44</v>
      </c>
      <c r="J20" s="106" t="s">
        <v>35</v>
      </c>
      <c r="K20" s="106" t="s">
        <v>36</v>
      </c>
      <c r="L20" s="106" t="s">
        <v>37</v>
      </c>
      <c r="M20" s="106" t="s">
        <v>38</v>
      </c>
      <c r="N20" s="106" t="s">
        <v>56</v>
      </c>
      <c r="O20" s="106" t="s">
        <v>22</v>
      </c>
      <c r="P20" s="106" t="s">
        <v>17</v>
      </c>
      <c r="Q20" s="106" t="s">
        <v>41</v>
      </c>
      <c r="R20" s="106" t="s">
        <v>48</v>
      </c>
      <c r="S20" s="115" t="s">
        <v>55</v>
      </c>
    </row>
    <row r="21" spans="1:19" s="5" customFormat="1" ht="13.5" thickTop="1">
      <c r="A21" s="60">
        <v>3</v>
      </c>
      <c r="B21" s="68" t="s">
        <v>23</v>
      </c>
      <c r="C21" s="99">
        <v>57773</v>
      </c>
      <c r="D21" s="99">
        <v>0</v>
      </c>
      <c r="E21" s="99"/>
      <c r="F21" s="99"/>
      <c r="G21" s="99">
        <v>0</v>
      </c>
      <c r="H21" s="99">
        <v>0</v>
      </c>
      <c r="I21" s="99">
        <v>21398</v>
      </c>
      <c r="J21" s="99">
        <v>0</v>
      </c>
      <c r="K21" s="99">
        <v>0</v>
      </c>
      <c r="L21" s="99">
        <v>4900</v>
      </c>
      <c r="M21" s="99">
        <v>0</v>
      </c>
      <c r="N21" s="99">
        <v>0</v>
      </c>
      <c r="O21" s="99">
        <v>0</v>
      </c>
      <c r="P21" s="99">
        <v>0</v>
      </c>
      <c r="Q21" s="99">
        <v>31475</v>
      </c>
      <c r="R21" s="99">
        <v>0</v>
      </c>
      <c r="S21" s="120">
        <v>0</v>
      </c>
    </row>
    <row r="22" spans="1:21" s="5" customFormat="1" ht="12.75">
      <c r="A22" s="55">
        <v>31</v>
      </c>
      <c r="B22" s="57" t="s">
        <v>24</v>
      </c>
      <c r="C22" s="82">
        <v>52397</v>
      </c>
      <c r="D22" s="82">
        <v>0</v>
      </c>
      <c r="E22" s="82"/>
      <c r="F22" s="82"/>
      <c r="G22" s="82">
        <v>0</v>
      </c>
      <c r="H22" s="82">
        <v>0</v>
      </c>
      <c r="I22" s="82">
        <v>16622</v>
      </c>
      <c r="J22" s="82">
        <v>0</v>
      </c>
      <c r="K22" s="82">
        <v>0</v>
      </c>
      <c r="L22" s="82">
        <v>4500</v>
      </c>
      <c r="M22" s="82">
        <v>0</v>
      </c>
      <c r="N22" s="82">
        <v>0</v>
      </c>
      <c r="O22" s="82">
        <v>0</v>
      </c>
      <c r="P22" s="82">
        <v>0</v>
      </c>
      <c r="Q22" s="82">
        <v>31275</v>
      </c>
      <c r="R22" s="82">
        <v>0</v>
      </c>
      <c r="S22" s="121">
        <v>0</v>
      </c>
      <c r="U22" s="14"/>
    </row>
    <row r="23" spans="1:19" s="5" customFormat="1" ht="12.75">
      <c r="A23" s="55">
        <v>32</v>
      </c>
      <c r="B23" s="57" t="s">
        <v>25</v>
      </c>
      <c r="C23" s="82">
        <v>5376</v>
      </c>
      <c r="D23" s="82">
        <v>0</v>
      </c>
      <c r="E23" s="82">
        <v>0</v>
      </c>
      <c r="F23" s="82"/>
      <c r="G23" s="82">
        <v>0</v>
      </c>
      <c r="H23" s="82">
        <v>0</v>
      </c>
      <c r="I23" s="82">
        <v>4776</v>
      </c>
      <c r="J23" s="82">
        <v>0</v>
      </c>
      <c r="K23" s="82">
        <v>0</v>
      </c>
      <c r="L23" s="82">
        <v>400</v>
      </c>
      <c r="M23" s="82">
        <v>0</v>
      </c>
      <c r="N23" s="82">
        <v>0</v>
      </c>
      <c r="O23" s="82">
        <v>0</v>
      </c>
      <c r="P23" s="82">
        <v>0</v>
      </c>
      <c r="Q23" s="82">
        <v>200</v>
      </c>
      <c r="R23" s="82">
        <v>0</v>
      </c>
      <c r="S23" s="121">
        <v>0</v>
      </c>
    </row>
    <row r="24" spans="1:19" s="5" customFormat="1" ht="12.75">
      <c r="A24" s="55">
        <v>34</v>
      </c>
      <c r="B24" s="57" t="s">
        <v>26</v>
      </c>
      <c r="C24" s="82">
        <v>0</v>
      </c>
      <c r="D24" s="82">
        <v>0</v>
      </c>
      <c r="E24" s="82"/>
      <c r="F24" s="82"/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/>
      <c r="O24" s="82">
        <v>0</v>
      </c>
      <c r="P24" s="82">
        <v>0</v>
      </c>
      <c r="Q24" s="82">
        <v>0</v>
      </c>
      <c r="R24" s="82"/>
      <c r="S24" s="121">
        <v>0</v>
      </c>
    </row>
    <row r="25" spans="1:21" ht="22.5">
      <c r="A25" s="55">
        <v>4</v>
      </c>
      <c r="B25" s="57" t="s">
        <v>27</v>
      </c>
      <c r="C25" s="82">
        <v>1751</v>
      </c>
      <c r="D25" s="82">
        <v>0</v>
      </c>
      <c r="E25" s="82">
        <v>0</v>
      </c>
      <c r="F25" s="82"/>
      <c r="G25" s="82">
        <v>0</v>
      </c>
      <c r="H25" s="82">
        <v>0</v>
      </c>
      <c r="I25" s="82">
        <v>1751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121">
        <v>0</v>
      </c>
      <c r="U25" s="13"/>
    </row>
    <row r="26" spans="1:19" ht="23.25" thickBot="1">
      <c r="A26" s="55">
        <v>42</v>
      </c>
      <c r="B26" s="57" t="s">
        <v>28</v>
      </c>
      <c r="C26" s="82">
        <v>1751</v>
      </c>
      <c r="D26" s="82">
        <v>0</v>
      </c>
      <c r="E26" s="82">
        <v>0</v>
      </c>
      <c r="F26" s="82"/>
      <c r="G26" s="82">
        <v>0</v>
      </c>
      <c r="H26" s="82">
        <v>0</v>
      </c>
      <c r="I26" s="82">
        <v>1751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121">
        <v>0</v>
      </c>
    </row>
    <row r="27" spans="1:19" ht="14.25" thickBot="1" thickTop="1">
      <c r="A27" s="77"/>
      <c r="B27" s="73" t="s">
        <v>34</v>
      </c>
      <c r="C27" s="101">
        <v>59524</v>
      </c>
      <c r="D27" s="101">
        <v>0</v>
      </c>
      <c r="E27" s="101">
        <v>0</v>
      </c>
      <c r="F27" s="101"/>
      <c r="G27" s="101">
        <v>0</v>
      </c>
      <c r="H27" s="101">
        <v>0</v>
      </c>
      <c r="I27" s="101">
        <v>23149</v>
      </c>
      <c r="J27" s="101">
        <v>0</v>
      </c>
      <c r="K27" s="101">
        <v>0</v>
      </c>
      <c r="L27" s="101">
        <v>4900</v>
      </c>
      <c r="M27" s="101">
        <v>0</v>
      </c>
      <c r="N27" s="101">
        <v>0</v>
      </c>
      <c r="O27" s="101">
        <v>0</v>
      </c>
      <c r="P27" s="101">
        <v>0</v>
      </c>
      <c r="Q27" s="101">
        <v>31475</v>
      </c>
      <c r="R27" s="101">
        <v>0</v>
      </c>
      <c r="S27" s="123">
        <v>0</v>
      </c>
    </row>
    <row r="28" spans="1:19" ht="13.5" thickTop="1">
      <c r="A28" s="76"/>
      <c r="B28" s="61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18"/>
    </row>
    <row r="29" spans="1:19" ht="13.5" thickBot="1">
      <c r="A29" s="65"/>
      <c r="B29" s="7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125"/>
    </row>
    <row r="30" spans="1:19" s="5" customFormat="1" ht="80.25" thickBot="1" thickTop="1">
      <c r="A30" s="70" t="s">
        <v>63</v>
      </c>
      <c r="B30" s="71" t="s">
        <v>64</v>
      </c>
      <c r="C30" s="106" t="s">
        <v>54</v>
      </c>
      <c r="D30" s="106" t="s">
        <v>39</v>
      </c>
      <c r="E30" s="106" t="s">
        <v>40</v>
      </c>
      <c r="F30" s="38" t="s">
        <v>92</v>
      </c>
      <c r="G30" s="106" t="s">
        <v>13</v>
      </c>
      <c r="H30" s="106" t="s">
        <v>51</v>
      </c>
      <c r="I30" s="106" t="s">
        <v>44</v>
      </c>
      <c r="J30" s="106" t="s">
        <v>35</v>
      </c>
      <c r="K30" s="106" t="s">
        <v>36</v>
      </c>
      <c r="L30" s="106" t="s">
        <v>37</v>
      </c>
      <c r="M30" s="106" t="s">
        <v>38</v>
      </c>
      <c r="N30" s="106" t="s">
        <v>56</v>
      </c>
      <c r="O30" s="106" t="s">
        <v>22</v>
      </c>
      <c r="P30" s="106" t="s">
        <v>17</v>
      </c>
      <c r="Q30" s="106" t="s">
        <v>41</v>
      </c>
      <c r="R30" s="106" t="s">
        <v>48</v>
      </c>
      <c r="S30" s="115" t="s">
        <v>55</v>
      </c>
    </row>
    <row r="31" spans="1:19" s="5" customFormat="1" ht="13.5" thickTop="1">
      <c r="A31" s="60">
        <v>3</v>
      </c>
      <c r="B31" s="68" t="s">
        <v>23</v>
      </c>
      <c r="C31" s="99">
        <v>88969.86</v>
      </c>
      <c r="D31" s="99">
        <v>0</v>
      </c>
      <c r="E31" s="99">
        <v>0</v>
      </c>
      <c r="F31" s="99"/>
      <c r="G31" s="99">
        <v>40</v>
      </c>
      <c r="H31" s="99">
        <v>0</v>
      </c>
      <c r="I31" s="99">
        <v>28127</v>
      </c>
      <c r="J31" s="99">
        <v>50844</v>
      </c>
      <c r="K31" s="99">
        <v>1100</v>
      </c>
      <c r="L31" s="99">
        <v>1100</v>
      </c>
      <c r="M31" s="99">
        <v>0</v>
      </c>
      <c r="N31" s="99">
        <v>0</v>
      </c>
      <c r="O31" s="99">
        <v>1500</v>
      </c>
      <c r="P31" s="99">
        <v>70</v>
      </c>
      <c r="Q31" s="99">
        <v>1880</v>
      </c>
      <c r="R31" s="99">
        <v>0</v>
      </c>
      <c r="S31" s="120">
        <v>4308.86</v>
      </c>
    </row>
    <row r="32" spans="1:19" s="5" customFormat="1" ht="12.75">
      <c r="A32" s="55">
        <v>31</v>
      </c>
      <c r="B32" s="57" t="s">
        <v>24</v>
      </c>
      <c r="C32" s="82">
        <v>1180</v>
      </c>
      <c r="D32" s="82">
        <v>0</v>
      </c>
      <c r="E32" s="82">
        <v>0</v>
      </c>
      <c r="F32" s="82"/>
      <c r="G32" s="82">
        <v>0</v>
      </c>
      <c r="H32" s="82">
        <v>0</v>
      </c>
      <c r="I32" s="82">
        <v>326</v>
      </c>
      <c r="J32" s="82">
        <v>110</v>
      </c>
      <c r="K32" s="82">
        <v>184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560</v>
      </c>
      <c r="R32" s="82">
        <v>0</v>
      </c>
      <c r="S32" s="121">
        <v>0</v>
      </c>
    </row>
    <row r="33" spans="1:19" s="5" customFormat="1" ht="12.75">
      <c r="A33" s="55">
        <v>32</v>
      </c>
      <c r="B33" s="57" t="s">
        <v>25</v>
      </c>
      <c r="C33" s="82">
        <v>69619.58</v>
      </c>
      <c r="D33" s="82">
        <v>0</v>
      </c>
      <c r="E33" s="82">
        <v>0</v>
      </c>
      <c r="F33" s="82"/>
      <c r="G33" s="82">
        <v>40</v>
      </c>
      <c r="H33" s="82">
        <v>0</v>
      </c>
      <c r="I33" s="82">
        <v>27002</v>
      </c>
      <c r="J33" s="82">
        <v>33534</v>
      </c>
      <c r="K33" s="82">
        <v>916</v>
      </c>
      <c r="L33" s="82">
        <v>1100</v>
      </c>
      <c r="M33" s="82">
        <v>0</v>
      </c>
      <c r="N33" s="82">
        <v>0</v>
      </c>
      <c r="O33" s="82">
        <v>1500</v>
      </c>
      <c r="P33" s="82">
        <v>70</v>
      </c>
      <c r="Q33" s="82">
        <v>1320</v>
      </c>
      <c r="R33" s="82">
        <v>0</v>
      </c>
      <c r="S33" s="126">
        <v>4137.58</v>
      </c>
    </row>
    <row r="34" spans="1:19" s="5" customFormat="1" ht="12.75">
      <c r="A34" s="55">
        <v>34</v>
      </c>
      <c r="B34" s="57" t="s">
        <v>26</v>
      </c>
      <c r="C34" s="82">
        <v>22</v>
      </c>
      <c r="D34" s="82">
        <v>0</v>
      </c>
      <c r="E34" s="82">
        <v>0</v>
      </c>
      <c r="F34" s="82"/>
      <c r="G34" s="82">
        <v>0</v>
      </c>
      <c r="H34" s="82">
        <v>0</v>
      </c>
      <c r="I34" s="82">
        <v>22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121">
        <v>0</v>
      </c>
    </row>
    <row r="35" spans="1:19" s="5" customFormat="1" ht="12.75">
      <c r="A35" s="55">
        <v>37</v>
      </c>
      <c r="B35" s="57" t="s">
        <v>50</v>
      </c>
      <c r="C35" s="82">
        <v>18148.28</v>
      </c>
      <c r="D35" s="82">
        <v>0</v>
      </c>
      <c r="E35" s="82">
        <v>0</v>
      </c>
      <c r="F35" s="82"/>
      <c r="G35" s="82">
        <v>0</v>
      </c>
      <c r="H35" s="82">
        <v>0</v>
      </c>
      <c r="I35" s="82">
        <v>777</v>
      </c>
      <c r="J35" s="82">
        <v>17200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121">
        <v>171.28</v>
      </c>
    </row>
    <row r="36" spans="1:21" s="5" customFormat="1" ht="22.5">
      <c r="A36" s="55">
        <v>4</v>
      </c>
      <c r="B36" s="57" t="s">
        <v>27</v>
      </c>
      <c r="C36" s="82">
        <v>10871</v>
      </c>
      <c r="D36" s="82">
        <v>0</v>
      </c>
      <c r="E36" s="82">
        <v>0</v>
      </c>
      <c r="F36" s="82"/>
      <c r="G36" s="82">
        <v>0</v>
      </c>
      <c r="H36" s="82">
        <v>0</v>
      </c>
      <c r="I36" s="82">
        <v>3591</v>
      </c>
      <c r="J36" s="82">
        <v>4000</v>
      </c>
      <c r="K36" s="82">
        <v>0</v>
      </c>
      <c r="L36" s="82">
        <v>0</v>
      </c>
      <c r="M36" s="82">
        <v>0</v>
      </c>
      <c r="N36" s="82">
        <v>0</v>
      </c>
      <c r="O36" s="82">
        <v>1500</v>
      </c>
      <c r="P36" s="82">
        <v>180</v>
      </c>
      <c r="Q36" s="82">
        <v>0</v>
      </c>
      <c r="R36" s="82">
        <v>0</v>
      </c>
      <c r="S36" s="121">
        <v>1600</v>
      </c>
      <c r="U36" s="14"/>
    </row>
    <row r="37" spans="1:19" s="5" customFormat="1" ht="23.25" thickBot="1">
      <c r="A37" s="55">
        <v>42</v>
      </c>
      <c r="B37" s="57" t="s">
        <v>28</v>
      </c>
      <c r="C37" s="82">
        <v>10871</v>
      </c>
      <c r="D37" s="82">
        <v>0</v>
      </c>
      <c r="E37" s="82">
        <v>0</v>
      </c>
      <c r="F37" s="82"/>
      <c r="G37" s="82">
        <v>0</v>
      </c>
      <c r="H37" s="82">
        <v>0</v>
      </c>
      <c r="I37" s="82">
        <v>3591</v>
      </c>
      <c r="J37" s="82">
        <v>4000</v>
      </c>
      <c r="K37" s="82">
        <v>0</v>
      </c>
      <c r="L37" s="82">
        <v>0</v>
      </c>
      <c r="M37" s="82">
        <v>0</v>
      </c>
      <c r="N37" s="82">
        <v>0</v>
      </c>
      <c r="O37" s="82">
        <v>1500</v>
      </c>
      <c r="P37" s="82">
        <v>180</v>
      </c>
      <c r="Q37" s="82">
        <v>0</v>
      </c>
      <c r="R37" s="82">
        <v>0</v>
      </c>
      <c r="S37" s="126">
        <v>1600</v>
      </c>
    </row>
    <row r="38" spans="1:19" s="5" customFormat="1" ht="14.25" thickBot="1" thickTop="1">
      <c r="A38" s="72"/>
      <c r="B38" s="73" t="s">
        <v>34</v>
      </c>
      <c r="C38" s="101">
        <v>99840.86</v>
      </c>
      <c r="D38" s="101">
        <v>0</v>
      </c>
      <c r="E38" s="101">
        <v>0</v>
      </c>
      <c r="F38" s="101"/>
      <c r="G38" s="101">
        <v>40</v>
      </c>
      <c r="H38" s="101">
        <v>0</v>
      </c>
      <c r="I38" s="101">
        <v>31718</v>
      </c>
      <c r="J38" s="101">
        <v>54844</v>
      </c>
      <c r="K38" s="101">
        <v>1100</v>
      </c>
      <c r="L38" s="101">
        <v>1100</v>
      </c>
      <c r="M38" s="101">
        <v>0</v>
      </c>
      <c r="N38" s="101">
        <v>0</v>
      </c>
      <c r="O38" s="101">
        <v>3000</v>
      </c>
      <c r="P38" s="101">
        <v>250</v>
      </c>
      <c r="Q38" s="101">
        <v>1880</v>
      </c>
      <c r="R38" s="101">
        <v>0</v>
      </c>
      <c r="S38" s="123">
        <v>5908.86</v>
      </c>
    </row>
    <row r="39" spans="1:19" s="5" customFormat="1" ht="14.25" thickBot="1" thickTop="1">
      <c r="A39" s="74"/>
      <c r="B39" s="79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7"/>
      <c r="S39" s="122"/>
    </row>
    <row r="40" spans="1:19" s="5" customFormat="1" ht="80.25" thickBot="1" thickTop="1">
      <c r="A40" s="70" t="s">
        <v>65</v>
      </c>
      <c r="B40" s="71" t="s">
        <v>66</v>
      </c>
      <c r="C40" s="106" t="s">
        <v>54</v>
      </c>
      <c r="D40" s="106" t="s">
        <v>39</v>
      </c>
      <c r="E40" s="106" t="s">
        <v>40</v>
      </c>
      <c r="F40" s="38" t="s">
        <v>92</v>
      </c>
      <c r="G40" s="106" t="s">
        <v>13</v>
      </c>
      <c r="H40" s="106" t="s">
        <v>51</v>
      </c>
      <c r="I40" s="106" t="s">
        <v>44</v>
      </c>
      <c r="J40" s="106" t="s">
        <v>35</v>
      </c>
      <c r="K40" s="106" t="s">
        <v>36</v>
      </c>
      <c r="L40" s="106" t="s">
        <v>37</v>
      </c>
      <c r="M40" s="106" t="s">
        <v>38</v>
      </c>
      <c r="N40" s="106" t="s">
        <v>56</v>
      </c>
      <c r="O40" s="106" t="s">
        <v>22</v>
      </c>
      <c r="P40" s="106" t="s">
        <v>17</v>
      </c>
      <c r="Q40" s="106" t="s">
        <v>41</v>
      </c>
      <c r="R40" s="106" t="s">
        <v>48</v>
      </c>
      <c r="S40" s="115" t="s">
        <v>55</v>
      </c>
    </row>
    <row r="41" spans="1:19" s="5" customFormat="1" ht="13.5" thickTop="1">
      <c r="A41" s="60">
        <v>3</v>
      </c>
      <c r="B41" s="68" t="s">
        <v>23</v>
      </c>
      <c r="C41" s="99">
        <v>2410</v>
      </c>
      <c r="D41" s="99">
        <v>0</v>
      </c>
      <c r="E41" s="99">
        <v>0</v>
      </c>
      <c r="F41" s="99"/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2410</v>
      </c>
      <c r="R41" s="99">
        <v>0</v>
      </c>
      <c r="S41" s="120">
        <v>0</v>
      </c>
    </row>
    <row r="42" spans="1:19" s="5" customFormat="1" ht="12.75">
      <c r="A42" s="55">
        <v>31</v>
      </c>
      <c r="B42" s="57" t="s">
        <v>24</v>
      </c>
      <c r="C42" s="82">
        <v>0</v>
      </c>
      <c r="D42" s="82">
        <v>0</v>
      </c>
      <c r="E42" s="82">
        <v>0</v>
      </c>
      <c r="F42" s="82"/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121">
        <v>0</v>
      </c>
    </row>
    <row r="43" spans="1:19" s="5" customFormat="1" ht="13.5" thickBot="1">
      <c r="A43" s="55">
        <v>32</v>
      </c>
      <c r="B43" s="57" t="s">
        <v>25</v>
      </c>
      <c r="C43" s="82">
        <v>2410</v>
      </c>
      <c r="D43" s="82">
        <v>0</v>
      </c>
      <c r="E43" s="82">
        <v>0</v>
      </c>
      <c r="F43" s="82"/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2410</v>
      </c>
      <c r="R43" s="82">
        <v>0</v>
      </c>
      <c r="S43" s="121">
        <v>0</v>
      </c>
    </row>
    <row r="44" spans="1:19" s="5" customFormat="1" ht="14.25" thickBot="1" thickTop="1">
      <c r="A44" s="80"/>
      <c r="B44" s="73" t="s">
        <v>34</v>
      </c>
      <c r="C44" s="101">
        <v>2410</v>
      </c>
      <c r="D44" s="101">
        <v>0</v>
      </c>
      <c r="E44" s="101">
        <v>0</v>
      </c>
      <c r="F44" s="101"/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2410</v>
      </c>
      <c r="R44" s="101">
        <v>0</v>
      </c>
      <c r="S44" s="123">
        <v>0</v>
      </c>
    </row>
    <row r="45" spans="1:19" ht="80.25" thickBot="1" thickTop="1">
      <c r="A45" s="70" t="s">
        <v>67</v>
      </c>
      <c r="B45" s="85" t="s">
        <v>68</v>
      </c>
      <c r="C45" s="106" t="s">
        <v>54</v>
      </c>
      <c r="D45" s="106" t="s">
        <v>39</v>
      </c>
      <c r="E45" s="106" t="s">
        <v>40</v>
      </c>
      <c r="F45" s="38" t="s">
        <v>92</v>
      </c>
      <c r="G45" s="106" t="s">
        <v>13</v>
      </c>
      <c r="H45" s="106" t="s">
        <v>51</v>
      </c>
      <c r="I45" s="106" t="s">
        <v>44</v>
      </c>
      <c r="J45" s="106" t="s">
        <v>35</v>
      </c>
      <c r="K45" s="106" t="s">
        <v>36</v>
      </c>
      <c r="L45" s="106" t="s">
        <v>37</v>
      </c>
      <c r="M45" s="106" t="s">
        <v>38</v>
      </c>
      <c r="N45" s="106" t="s">
        <v>56</v>
      </c>
      <c r="O45" s="106" t="s">
        <v>22</v>
      </c>
      <c r="P45" s="106" t="s">
        <v>17</v>
      </c>
      <c r="Q45" s="106" t="s">
        <v>41</v>
      </c>
      <c r="R45" s="106" t="s">
        <v>48</v>
      </c>
      <c r="S45" s="115" t="s">
        <v>55</v>
      </c>
    </row>
    <row r="46" spans="1:19" ht="13.5" thickTop="1">
      <c r="A46" s="86">
        <v>3</v>
      </c>
      <c r="B46" s="87" t="s">
        <v>23</v>
      </c>
      <c r="C46" s="99">
        <v>542909</v>
      </c>
      <c r="D46" s="99">
        <v>0</v>
      </c>
      <c r="E46" s="99">
        <v>0</v>
      </c>
      <c r="F46" s="99"/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542909</v>
      </c>
      <c r="S46" s="127">
        <v>0</v>
      </c>
    </row>
    <row r="47" spans="1:19" ht="12.75">
      <c r="A47" s="88">
        <v>31</v>
      </c>
      <c r="B47" s="89" t="s">
        <v>24</v>
      </c>
      <c r="C47" s="82">
        <v>531654</v>
      </c>
      <c r="D47" s="82">
        <v>0</v>
      </c>
      <c r="E47" s="82">
        <v>0</v>
      </c>
      <c r="F47" s="82"/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531654</v>
      </c>
      <c r="S47" s="126">
        <v>0</v>
      </c>
    </row>
    <row r="48" spans="1:19" ht="13.5" thickBot="1">
      <c r="A48" s="88">
        <v>32</v>
      </c>
      <c r="B48" s="89" t="s">
        <v>25</v>
      </c>
      <c r="C48" s="82">
        <v>11255</v>
      </c>
      <c r="D48" s="82">
        <v>0</v>
      </c>
      <c r="E48" s="82">
        <v>0</v>
      </c>
      <c r="F48" s="82"/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11255</v>
      </c>
      <c r="S48" s="126">
        <v>0</v>
      </c>
    </row>
    <row r="49" spans="1:19" ht="14.25" thickBot="1" thickTop="1">
      <c r="A49" s="90"/>
      <c r="B49" s="91" t="s">
        <v>34</v>
      </c>
      <c r="C49" s="101">
        <v>542909</v>
      </c>
      <c r="D49" s="101">
        <v>0</v>
      </c>
      <c r="E49" s="101">
        <v>0</v>
      </c>
      <c r="F49" s="101"/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542909</v>
      </c>
      <c r="S49" s="128">
        <v>0</v>
      </c>
    </row>
    <row r="50" spans="1:19" ht="80.25" thickBot="1" thickTop="1">
      <c r="A50" s="70" t="s">
        <v>63</v>
      </c>
      <c r="B50" s="71" t="s">
        <v>69</v>
      </c>
      <c r="C50" s="106" t="s">
        <v>54</v>
      </c>
      <c r="D50" s="106" t="s">
        <v>39</v>
      </c>
      <c r="E50" s="106" t="s">
        <v>40</v>
      </c>
      <c r="F50" s="38" t="s">
        <v>92</v>
      </c>
      <c r="G50" s="106" t="s">
        <v>13</v>
      </c>
      <c r="H50" s="106" t="s">
        <v>51</v>
      </c>
      <c r="I50" s="106" t="s">
        <v>44</v>
      </c>
      <c r="J50" s="106" t="s">
        <v>35</v>
      </c>
      <c r="K50" s="106" t="s">
        <v>36</v>
      </c>
      <c r="L50" s="106" t="s">
        <v>37</v>
      </c>
      <c r="M50" s="106" t="s">
        <v>38</v>
      </c>
      <c r="N50" s="106" t="s">
        <v>56</v>
      </c>
      <c r="O50" s="106" t="s">
        <v>22</v>
      </c>
      <c r="P50" s="106" t="s">
        <v>17</v>
      </c>
      <c r="Q50" s="106" t="s">
        <v>41</v>
      </c>
      <c r="R50" s="106" t="s">
        <v>48</v>
      </c>
      <c r="S50" s="115" t="s">
        <v>55</v>
      </c>
    </row>
    <row r="51" spans="1:19" ht="13.5" thickTop="1">
      <c r="A51" s="60">
        <v>3</v>
      </c>
      <c r="B51" s="68" t="s">
        <v>23</v>
      </c>
      <c r="C51" s="99">
        <v>0</v>
      </c>
      <c r="D51" s="99">
        <v>0</v>
      </c>
      <c r="E51" s="99">
        <v>0</v>
      </c>
      <c r="F51" s="99"/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120">
        <v>0</v>
      </c>
    </row>
    <row r="52" spans="1:19" ht="13.5" thickBot="1">
      <c r="A52" s="55">
        <v>32</v>
      </c>
      <c r="B52" s="57" t="s">
        <v>25</v>
      </c>
      <c r="C52" s="82">
        <v>0</v>
      </c>
      <c r="D52" s="82">
        <v>0</v>
      </c>
      <c r="E52" s="82">
        <v>0</v>
      </c>
      <c r="F52" s="82"/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121">
        <v>0</v>
      </c>
    </row>
    <row r="53" spans="1:19" ht="14.25" thickBot="1" thickTop="1">
      <c r="A53" s="80"/>
      <c r="B53" s="73" t="s">
        <v>34</v>
      </c>
      <c r="C53" s="101">
        <v>0</v>
      </c>
      <c r="D53" s="101">
        <v>0</v>
      </c>
      <c r="E53" s="101">
        <v>0</v>
      </c>
      <c r="F53" s="101"/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29">
        <v>0</v>
      </c>
    </row>
    <row r="54" spans="1:19" ht="80.25" thickBot="1" thickTop="1">
      <c r="A54" s="70" t="s">
        <v>70</v>
      </c>
      <c r="B54" s="85" t="s">
        <v>71</v>
      </c>
      <c r="C54" s="106" t="s">
        <v>54</v>
      </c>
      <c r="D54" s="106" t="s">
        <v>39</v>
      </c>
      <c r="E54" s="106" t="s">
        <v>40</v>
      </c>
      <c r="F54" s="38" t="s">
        <v>92</v>
      </c>
      <c r="G54" s="106" t="s">
        <v>13</v>
      </c>
      <c r="H54" s="106" t="s">
        <v>51</v>
      </c>
      <c r="I54" s="106" t="s">
        <v>44</v>
      </c>
      <c r="J54" s="106" t="s">
        <v>35</v>
      </c>
      <c r="K54" s="106" t="s">
        <v>36</v>
      </c>
      <c r="L54" s="106" t="s">
        <v>37</v>
      </c>
      <c r="M54" s="106" t="s">
        <v>38</v>
      </c>
      <c r="N54" s="106" t="s">
        <v>56</v>
      </c>
      <c r="O54" s="106" t="s">
        <v>22</v>
      </c>
      <c r="P54" s="106" t="s">
        <v>17</v>
      </c>
      <c r="Q54" s="106" t="s">
        <v>41</v>
      </c>
      <c r="R54" s="106" t="s">
        <v>48</v>
      </c>
      <c r="S54" s="115" t="s">
        <v>55</v>
      </c>
    </row>
    <row r="55" spans="1:19" ht="13.5" thickTop="1">
      <c r="A55" s="86">
        <v>3</v>
      </c>
      <c r="B55" s="87" t="s">
        <v>23</v>
      </c>
      <c r="C55" s="99">
        <v>2774</v>
      </c>
      <c r="D55" s="99">
        <v>0</v>
      </c>
      <c r="E55" s="99">
        <v>0</v>
      </c>
      <c r="F55" s="99"/>
      <c r="G55" s="99">
        <v>0</v>
      </c>
      <c r="H55" s="99">
        <v>0</v>
      </c>
      <c r="I55" s="99">
        <v>0</v>
      </c>
      <c r="J55" s="99">
        <v>2774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127">
        <v>0</v>
      </c>
    </row>
    <row r="56" spans="1:19" ht="12.75">
      <c r="A56" s="88">
        <v>31</v>
      </c>
      <c r="B56" s="89" t="s">
        <v>24</v>
      </c>
      <c r="C56" s="82">
        <v>2774</v>
      </c>
      <c r="D56" s="82">
        <v>0</v>
      </c>
      <c r="E56" s="82">
        <v>0</v>
      </c>
      <c r="F56" s="82"/>
      <c r="G56" s="82">
        <v>0</v>
      </c>
      <c r="H56" s="82">
        <v>0</v>
      </c>
      <c r="I56" s="82">
        <v>0</v>
      </c>
      <c r="J56" s="82">
        <v>2774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126">
        <v>0</v>
      </c>
    </row>
    <row r="57" spans="1:19" ht="13.5" thickBot="1">
      <c r="A57" s="88">
        <v>32</v>
      </c>
      <c r="B57" s="89" t="s">
        <v>25</v>
      </c>
      <c r="C57" s="82">
        <v>0</v>
      </c>
      <c r="D57" s="82">
        <v>0</v>
      </c>
      <c r="E57" s="82">
        <v>0</v>
      </c>
      <c r="F57" s="82"/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126">
        <v>0</v>
      </c>
    </row>
    <row r="58" spans="1:19" ht="14.25" thickBot="1" thickTop="1">
      <c r="A58" s="90"/>
      <c r="B58" s="91" t="s">
        <v>34</v>
      </c>
      <c r="C58" s="101">
        <v>2774</v>
      </c>
      <c r="D58" s="101">
        <v>0</v>
      </c>
      <c r="E58" s="101">
        <v>0</v>
      </c>
      <c r="F58" s="101"/>
      <c r="G58" s="101">
        <v>0</v>
      </c>
      <c r="H58" s="101">
        <v>0</v>
      </c>
      <c r="I58" s="101">
        <v>0</v>
      </c>
      <c r="J58" s="101">
        <v>2774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28">
        <v>0</v>
      </c>
    </row>
    <row r="59" spans="1:19" ht="80.25" thickBot="1" thickTop="1">
      <c r="A59" s="70" t="s">
        <v>70</v>
      </c>
      <c r="B59" s="85" t="s">
        <v>72</v>
      </c>
      <c r="C59" s="106" t="s">
        <v>54</v>
      </c>
      <c r="D59" s="106" t="s">
        <v>39</v>
      </c>
      <c r="E59" s="106" t="s">
        <v>40</v>
      </c>
      <c r="F59" s="38" t="s">
        <v>92</v>
      </c>
      <c r="G59" s="106" t="s">
        <v>13</v>
      </c>
      <c r="H59" s="106" t="s">
        <v>51</v>
      </c>
      <c r="I59" s="106" t="s">
        <v>44</v>
      </c>
      <c r="J59" s="106" t="s">
        <v>35</v>
      </c>
      <c r="K59" s="106" t="s">
        <v>36</v>
      </c>
      <c r="L59" s="106" t="s">
        <v>37</v>
      </c>
      <c r="M59" s="106" t="s">
        <v>38</v>
      </c>
      <c r="N59" s="106" t="s">
        <v>56</v>
      </c>
      <c r="O59" s="106" t="s">
        <v>22</v>
      </c>
      <c r="P59" s="106" t="s">
        <v>17</v>
      </c>
      <c r="Q59" s="106" t="s">
        <v>41</v>
      </c>
      <c r="R59" s="106" t="s">
        <v>48</v>
      </c>
      <c r="S59" s="115" t="s">
        <v>55</v>
      </c>
    </row>
    <row r="60" spans="1:19" ht="13.5" thickTop="1">
      <c r="A60" s="86">
        <v>3</v>
      </c>
      <c r="B60" s="87" t="s">
        <v>23</v>
      </c>
      <c r="C60" s="99">
        <v>10940</v>
      </c>
      <c r="D60" s="99">
        <v>0</v>
      </c>
      <c r="E60" s="99">
        <v>0</v>
      </c>
      <c r="F60" s="99"/>
      <c r="G60" s="99">
        <v>0</v>
      </c>
      <c r="H60" s="99">
        <v>0</v>
      </c>
      <c r="I60" s="99">
        <v>0</v>
      </c>
      <c r="J60" s="99">
        <v>10940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127">
        <v>0</v>
      </c>
    </row>
    <row r="61" spans="1:19" ht="12.75">
      <c r="A61" s="88">
        <v>31</v>
      </c>
      <c r="B61" s="89" t="s">
        <v>24</v>
      </c>
      <c r="C61" s="82">
        <v>10700</v>
      </c>
      <c r="D61" s="82">
        <v>0</v>
      </c>
      <c r="E61" s="82">
        <v>0</v>
      </c>
      <c r="F61" s="82"/>
      <c r="G61" s="82">
        <v>0</v>
      </c>
      <c r="H61" s="82">
        <v>0</v>
      </c>
      <c r="I61" s="82">
        <v>0</v>
      </c>
      <c r="J61" s="82">
        <v>10700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126">
        <v>0</v>
      </c>
    </row>
    <row r="62" spans="1:19" ht="13.5" thickBot="1">
      <c r="A62" s="88">
        <v>32</v>
      </c>
      <c r="B62" s="89" t="s">
        <v>25</v>
      </c>
      <c r="C62" s="82">
        <v>240</v>
      </c>
      <c r="D62" s="82">
        <v>0</v>
      </c>
      <c r="E62" s="82">
        <v>0</v>
      </c>
      <c r="F62" s="82"/>
      <c r="G62" s="82">
        <v>0</v>
      </c>
      <c r="H62" s="82">
        <v>0</v>
      </c>
      <c r="I62" s="82">
        <v>0</v>
      </c>
      <c r="J62" s="82">
        <v>240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126">
        <v>0</v>
      </c>
    </row>
    <row r="63" spans="1:19" ht="14.25" thickBot="1" thickTop="1">
      <c r="A63" s="90"/>
      <c r="B63" s="91" t="s">
        <v>34</v>
      </c>
      <c r="C63" s="101">
        <v>10940</v>
      </c>
      <c r="D63" s="101">
        <v>0</v>
      </c>
      <c r="E63" s="101">
        <v>0</v>
      </c>
      <c r="F63" s="101"/>
      <c r="G63" s="101">
        <v>0</v>
      </c>
      <c r="H63" s="101">
        <v>0</v>
      </c>
      <c r="I63" s="101">
        <v>0</v>
      </c>
      <c r="J63" s="101">
        <v>10940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28">
        <v>0</v>
      </c>
    </row>
    <row r="64" spans="1:19" ht="13.5" thickTop="1">
      <c r="A64" s="35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30"/>
    </row>
    <row r="65" spans="1:19" ht="12.75">
      <c r="A65" s="35"/>
      <c r="B65" s="83" t="s">
        <v>80</v>
      </c>
      <c r="C65" s="16" t="s">
        <v>47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 t="s">
        <v>45</v>
      </c>
      <c r="Q65" s="1"/>
      <c r="R65" s="1"/>
      <c r="S65" s="130"/>
    </row>
    <row r="66" spans="1:19" ht="12.75">
      <c r="A66" s="35"/>
      <c r="B66"/>
      <c r="C66" s="1"/>
      <c r="D66" s="84"/>
      <c r="E66" s="84"/>
      <c r="F66" s="84"/>
      <c r="G66" s="1"/>
      <c r="H66" s="1"/>
      <c r="I66" s="1"/>
      <c r="J66" s="1"/>
      <c r="K66" s="1"/>
      <c r="L66" s="1"/>
      <c r="M66" s="1"/>
      <c r="N66" s="1"/>
      <c r="O66" s="1"/>
      <c r="P66" s="1" t="s">
        <v>46</v>
      </c>
      <c r="Q66" s="1"/>
      <c r="R66" s="1"/>
      <c r="S66" s="130"/>
    </row>
    <row r="67" spans="1:19" ht="12.75">
      <c r="A67" s="35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30"/>
    </row>
    <row r="68" spans="1:19" ht="12.75">
      <c r="A68" s="35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30"/>
    </row>
    <row r="69" spans="1:19" ht="12.75">
      <c r="A69" s="35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30"/>
    </row>
    <row r="70" spans="1:19" ht="12.75">
      <c r="A70" s="35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30"/>
    </row>
    <row r="71" spans="1:19" ht="12.75">
      <c r="A71" s="35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30"/>
    </row>
    <row r="72" spans="1:19" ht="12.75">
      <c r="A72" s="35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30"/>
    </row>
    <row r="73" spans="1:19" ht="12.75">
      <c r="A73" s="35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30"/>
    </row>
    <row r="74" spans="1:19" ht="12.75">
      <c r="A74" s="35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30"/>
    </row>
    <row r="75" spans="1:19" ht="12.75">
      <c r="A75" s="3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30"/>
    </row>
    <row r="76" spans="1:19" ht="12.75">
      <c r="A76" s="35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30"/>
    </row>
    <row r="77" spans="1:19" ht="12.75">
      <c r="A77" s="35"/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30"/>
    </row>
    <row r="78" spans="1:19" ht="12.75">
      <c r="A78" s="35"/>
      <c r="B78" s="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30"/>
    </row>
    <row r="79" spans="1:19" ht="12.75">
      <c r="A79" s="35"/>
      <c r="B79" s="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30"/>
    </row>
    <row r="80" spans="1:19" ht="12.75">
      <c r="A80" s="35"/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30"/>
    </row>
    <row r="81" spans="1:19" ht="12.75">
      <c r="A81" s="35"/>
      <c r="B81" s="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30"/>
    </row>
    <row r="82" spans="1:19" ht="12.75">
      <c r="A82" s="35"/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30"/>
    </row>
    <row r="83" spans="1:19" ht="12.75">
      <c r="A83" s="35"/>
      <c r="B83" s="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30"/>
    </row>
    <row r="84" spans="1:19" ht="12.75">
      <c r="A84" s="35"/>
      <c r="B84" s="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30"/>
    </row>
    <row r="85" spans="1:19" ht="12.75">
      <c r="A85" s="35"/>
      <c r="B85" s="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30"/>
    </row>
    <row r="86" spans="1:19" ht="12.75">
      <c r="A86" s="35"/>
      <c r="B86" s="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30"/>
    </row>
    <row r="87" spans="1:19" ht="12.75">
      <c r="A87" s="35"/>
      <c r="B87" s="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30"/>
    </row>
    <row r="88" spans="1:19" ht="12.75">
      <c r="A88" s="35"/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30"/>
    </row>
    <row r="89" spans="1:19" ht="12.75">
      <c r="A89" s="35"/>
      <c r="B89" s="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30"/>
    </row>
    <row r="90" spans="1:19" ht="12.75">
      <c r="A90" s="35"/>
      <c r="B90" s="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30"/>
    </row>
    <row r="91" spans="1:19" ht="12.75">
      <c r="A91" s="35"/>
      <c r="B91" s="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30"/>
    </row>
    <row r="92" spans="1:19" ht="12.75">
      <c r="A92" s="35"/>
      <c r="B92" s="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30"/>
    </row>
    <row r="93" spans="1:19" ht="12.75">
      <c r="A93" s="35"/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30"/>
    </row>
    <row r="94" spans="1:19" ht="12.75">
      <c r="A94" s="35"/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30"/>
    </row>
    <row r="95" spans="1:19" ht="12.75">
      <c r="A95" s="35"/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30"/>
    </row>
    <row r="96" spans="1:19" ht="12.75">
      <c r="A96" s="35"/>
      <c r="B96" s="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30"/>
    </row>
    <row r="97" spans="1:19" ht="12.75">
      <c r="A97" s="35"/>
      <c r="B97" s="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30"/>
    </row>
    <row r="98" spans="1:19" ht="12.75">
      <c r="A98" s="35"/>
      <c r="B98" s="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30"/>
    </row>
    <row r="99" spans="1:19" ht="12.75">
      <c r="A99" s="35"/>
      <c r="B99" s="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30"/>
    </row>
    <row r="100" spans="1:19" ht="12.75">
      <c r="A100" s="35"/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30"/>
    </row>
    <row r="101" spans="1:19" ht="12.75">
      <c r="A101" s="35"/>
      <c r="B101" s="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30"/>
    </row>
    <row r="102" spans="1:19" ht="12.75">
      <c r="A102" s="35"/>
      <c r="B102" s="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30"/>
    </row>
    <row r="103" spans="1:19" ht="12.75">
      <c r="A103" s="35"/>
      <c r="B103" s="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30"/>
    </row>
    <row r="104" spans="1:19" ht="12.75">
      <c r="A104" s="35"/>
      <c r="B104" s="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30"/>
    </row>
    <row r="105" spans="1:19" ht="12.75">
      <c r="A105" s="35"/>
      <c r="B105" s="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30"/>
    </row>
    <row r="106" spans="1:19" ht="12.75">
      <c r="A106" s="35"/>
      <c r="B106" s="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30"/>
    </row>
    <row r="107" spans="1:19" ht="12.75">
      <c r="A107" s="35"/>
      <c r="B107" s="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30"/>
    </row>
    <row r="108" spans="1:19" ht="12.75">
      <c r="A108" s="35"/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30"/>
    </row>
    <row r="109" spans="1:19" ht="12.75">
      <c r="A109" s="35"/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30"/>
    </row>
    <row r="110" spans="1:19" ht="12.75">
      <c r="A110" s="35"/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30"/>
    </row>
    <row r="111" spans="1:19" ht="12.75">
      <c r="A111" s="35"/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30"/>
    </row>
    <row r="112" spans="1:19" ht="12.75">
      <c r="A112" s="35"/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30"/>
    </row>
    <row r="113" spans="1:19" ht="12.75">
      <c r="A113" s="35"/>
      <c r="B113" s="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30"/>
    </row>
    <row r="114" spans="1:19" ht="12.75">
      <c r="A114" s="35"/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30"/>
    </row>
    <row r="115" spans="1:19" ht="12.75">
      <c r="A115" s="35"/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30"/>
    </row>
    <row r="116" spans="1:19" ht="12.75">
      <c r="A116" s="35"/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30"/>
    </row>
    <row r="117" spans="1:19" ht="12.75">
      <c r="A117" s="35"/>
      <c r="B117" s="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30"/>
    </row>
    <row r="118" spans="1:19" ht="12.75">
      <c r="A118" s="35"/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30"/>
    </row>
    <row r="119" spans="1:19" ht="12.75">
      <c r="A119" s="35"/>
      <c r="B119" s="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30"/>
    </row>
    <row r="120" spans="1:19" ht="12.75">
      <c r="A120" s="35"/>
      <c r="B120" s="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30"/>
    </row>
    <row r="121" spans="1:19" ht="12.75">
      <c r="A121" s="35"/>
      <c r="B121" s="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30"/>
    </row>
    <row r="122" spans="1:19" ht="12.75">
      <c r="A122" s="35"/>
      <c r="B122" s="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30"/>
    </row>
    <row r="123" spans="1:19" ht="12.75">
      <c r="A123" s="35"/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30"/>
    </row>
    <row r="124" spans="1:19" ht="12.75">
      <c r="A124" s="35"/>
      <c r="B124" s="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30"/>
    </row>
    <row r="125" spans="1:19" ht="12.75">
      <c r="A125" s="35"/>
      <c r="B125" s="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30"/>
    </row>
    <row r="126" spans="1:19" ht="12.75">
      <c r="A126" s="35"/>
      <c r="B126" s="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30"/>
    </row>
    <row r="127" spans="1:19" ht="12.75">
      <c r="A127" s="35"/>
      <c r="B127" s="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30"/>
    </row>
    <row r="128" spans="1:19" ht="12.75">
      <c r="A128" s="35"/>
      <c r="B128" s="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30"/>
    </row>
    <row r="129" spans="1:19" ht="12.75">
      <c r="A129" s="35"/>
      <c r="B129" s="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30"/>
    </row>
    <row r="130" spans="1:19" ht="12.75">
      <c r="A130" s="35"/>
      <c r="B130" s="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30"/>
    </row>
    <row r="131" spans="1:19" ht="12.75">
      <c r="A131" s="35"/>
      <c r="B131" s="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30"/>
    </row>
    <row r="132" spans="1:19" ht="12.75">
      <c r="A132" s="35"/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30"/>
    </row>
    <row r="133" spans="1:19" ht="12.75">
      <c r="A133" s="35"/>
      <c r="B133" s="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30"/>
    </row>
    <row r="134" spans="1:19" ht="12.75">
      <c r="A134" s="35"/>
      <c r="B134" s="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30"/>
    </row>
    <row r="135" spans="1:19" ht="12.75">
      <c r="A135" s="35"/>
      <c r="B135" s="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30"/>
    </row>
    <row r="136" spans="1:19" ht="12.75">
      <c r="A136" s="35"/>
      <c r="B136" s="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30"/>
    </row>
    <row r="137" spans="1:19" ht="12.75">
      <c r="A137" s="35"/>
      <c r="B137" s="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30"/>
    </row>
    <row r="138" spans="1:19" ht="12.75">
      <c r="A138" s="35"/>
      <c r="B138" s="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30"/>
    </row>
    <row r="139" spans="1:19" ht="12.75">
      <c r="A139" s="35"/>
      <c r="B139" s="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30"/>
    </row>
  </sheetData>
  <sheetProtection/>
  <mergeCells count="1">
    <mergeCell ref="A1:S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18" max="19" man="1"/>
    <brk id="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2023-06-06T10:18:19Z</cp:lastPrinted>
  <dcterms:created xsi:type="dcterms:W3CDTF">2013-09-11T11:00:21Z</dcterms:created>
  <dcterms:modified xsi:type="dcterms:W3CDTF">2023-11-13T09:50:04Z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